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<sst xmlns="http://schemas.openxmlformats.org/spreadsheetml/2006/main" count="116" uniqueCount="96">
  <si>
    <t>İHRACATÇI BİRLİKLERİ TÜRKİYE İHRACATI KAYIT RAKAMLARI (X 1.000 ABD DOLARI)</t>
  </si>
  <si>
    <t>SEKTÖREL BAZDA   (KAYNAK TİM)</t>
  </si>
  <si>
    <t>SEKTÖRLER</t>
  </si>
  <si>
    <t>I. TARIM</t>
  </si>
  <si>
    <t>II. SANAYİ</t>
  </si>
  <si>
    <t>III. MADENCİLİK</t>
  </si>
  <si>
    <t>GENEL SEKRETERLİKLER BAZINDA   (KAYNAK TİM)</t>
  </si>
  <si>
    <t>İHRACATÇI  BİRLİKLERİ   GENEL SEKRETERLİKLERİ</t>
  </si>
  <si>
    <t>SON 12 AYLIK</t>
  </si>
  <si>
    <t>GENEL İHRACAT TOPLAMI</t>
  </si>
  <si>
    <t>T O P L A M (TİM*)</t>
  </si>
  <si>
    <t>İhracatçı Birlikleri Kaydından Muaf İhracat ile Antrepo ve Serbest Bölgeler Farkı</t>
  </si>
  <si>
    <t>ÖZET TABLO (Milyon $)</t>
  </si>
  <si>
    <t>Değişim (%)</t>
  </si>
  <si>
    <t>Türkiye (TİM)</t>
  </si>
  <si>
    <t>Denizli (TİM)</t>
  </si>
  <si>
    <t>DENİB</t>
  </si>
  <si>
    <t>TİM Tekstil Konfeksiyon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</si>
  <si>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</si>
  <si>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</si>
  <si>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</si>
  <si>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</si>
  <si>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</si>
  <si>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</si>
  <si>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</si>
  <si>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</si>
  <si>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</si>
  <si>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</si>
  <si>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</si>
  <si>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</si>
  <si>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</si>
  <si>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</si>
  <si>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</si>
  <si>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</si>
  <si>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</si>
  <si>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</si>
  <si>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</si>
  <si>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</si>
  <si>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</si>
  <si>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</si>
  <si>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</si>
  <si>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</si>
  <si>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</si>
  <si>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</si>
  <si>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</si>
  <si>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</si>
  <si>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</si>
  <si>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</si>
  <si>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</si>
  <si>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</si>
  <si>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</si>
  <si>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</si>
  <si>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01 OCAK - 31 OCAK</t>
  </si>
  <si>
    <t>Pay (2024) (%)</t>
  </si>
  <si>
    <t>2022-2023</t>
  </si>
  <si>
    <t>2023-2024</t>
  </si>
  <si>
    <t xml:space="preserve">  Değişim   (22-23/23-43) (%)</t>
  </si>
  <si>
    <t>Değişim (2023/2024) (%)</t>
  </si>
  <si>
    <t>Pay (23-24) (%)</t>
  </si>
  <si>
    <t>2023/2024</t>
  </si>
  <si>
    <t xml:space="preserve">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</si>
  <si>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</si>
  <si>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</si>
  <si>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</si>
  <si>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</si>
  <si>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</si>
  <si>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</si>
  <si>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</si>
  <si>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</si>
  <si>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  B. HAYVANSAL ÜRÜNLER</t>
  </si>
  <si>
    <t xml:space="preserve"> Su Ürünleri ve Hayvansal Mamuller</t>
  </si>
  <si>
    <t xml:space="preserve">   C. AĞAÇ VE ORMAN ÜRÜNLERİ</t>
  </si>
  <si>
    <t xml:space="preserve"> Mobilya, Kağıt ve Orman Ürünleri</t>
  </si>
  <si>
    <t xml:space="preserve">   A. TARIMA DAYALI İŞLENMİŞ ÜRÜNLER</t>
  </si>
  <si>
    <t xml:space="preserve"> Tekstil ve Hammaddeleri</t>
  </si>
  <si>
    <t xml:space="preserve"> Deri ve Deri Mamulleri </t>
  </si>
  <si>
    <t xml:space="preserve"> Halı </t>
  </si>
  <si>
    <t xml:space="preserve">   B. KİMYEVİ MADDELER VE MAM.</t>
  </si>
  <si>
    <t xml:space="preserve"> Kimyevi Maddeler ve Mamulleri  </t>
  </si>
  <si>
    <t xml:space="preserve">   C. SANAYİ MAMULLERİ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</si>
  <si>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</si>
  <si>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</si>
  <si>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</si>
  <si>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</si>
  <si>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</si>
  <si>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</si>
  <si>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</si>
  <si>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</si>
  <si>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</si>
  <si>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</si>
  <si>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</si>
  <si>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Madencilik Ürünleri</t>
  </si>
  <si>
    <t>DENİZLİ Tekstil Konfeksiyon</t>
  </si>
  <si>
    <t>Ocak 2023</t>
  </si>
  <si>
    <t>Ocak 2024</t>
  </si>
  <si>
    <t xml:space="preserve">  Değişim   (22-23/23-24) (%)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</si>
</sst>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b/>
      <sz val="14"/>
      <color indexed="17"/>
      <name val="Arial Tur"/>
      <family val="0"/>
    </font>
    <font>
      <sz val="10"/>
      <color indexed="63"/>
      <name val="Arial"/>
      <family val="2"/>
    </font>
    <font>
      <b/>
      <sz val="18"/>
      <color indexed="8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b/>
      <sz val="14"/>
      <color rgb="FF00B050"/>
      <name val="Arial Tur"/>
      <family val="0"/>
    </font>
    <font>
      <sz val="10"/>
      <color rgb="FF333333"/>
      <name val="Arial"/>
      <family val="2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0" fontId="59" fillId="33" borderId="12" xfId="0" applyFont="1" applyFill="1" applyBorder="1" applyAlignment="1">
      <alignment vertical="center"/>
    </xf>
    <xf numFmtId="49" fontId="60" fillId="34" borderId="10" xfId="0" applyNumberFormat="1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3" fontId="16" fillId="33" borderId="14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204" fontId="61" fillId="33" borderId="10" xfId="0" applyNumberFormat="1" applyFont="1" applyFill="1" applyBorder="1" applyAlignment="1">
      <alignment horizontal="center" vertical="center"/>
    </xf>
    <xf numFmtId="204" fontId="61" fillId="33" borderId="17" xfId="0" applyNumberFormat="1" applyFont="1" applyFill="1" applyBorder="1" applyAlignment="1">
      <alignment horizontal="center" vertical="center"/>
    </xf>
    <xf numFmtId="3" fontId="16" fillId="33" borderId="19" xfId="0" applyNumberFormat="1" applyFont="1" applyFill="1" applyBorder="1" applyAlignment="1">
      <alignment horizontal="center" vertical="center"/>
    </xf>
    <xf numFmtId="204" fontId="61" fillId="33" borderId="14" xfId="0" applyNumberFormat="1" applyFont="1" applyFill="1" applyBorder="1" applyAlignment="1">
      <alignment horizontal="center" vertical="center"/>
    </xf>
    <xf numFmtId="3" fontId="17" fillId="0" borderId="20" xfId="0" applyNumberFormat="1" applyFont="1" applyBorder="1" applyAlignment="1">
      <alignment horizontal="right"/>
    </xf>
    <xf numFmtId="3" fontId="18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/>
    </xf>
    <xf numFmtId="0" fontId="18" fillId="0" borderId="18" xfId="0" applyFont="1" applyBorder="1" applyAlignment="1">
      <alignment horizontal="center"/>
    </xf>
    <xf numFmtId="0" fontId="17" fillId="0" borderId="20" xfId="0" applyFont="1" applyBorder="1" applyAlignment="1">
      <alignment/>
    </xf>
    <xf numFmtId="0" fontId="18" fillId="0" borderId="21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2" xfId="0" applyNumberFormat="1" applyFont="1" applyBorder="1" applyAlignment="1">
      <alignment horizontal="right"/>
    </xf>
    <xf numFmtId="3" fontId="62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3" xfId="0" applyFont="1" applyBorder="1" applyAlignment="1">
      <alignment/>
    </xf>
    <xf numFmtId="3" fontId="1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center"/>
    </xf>
    <xf numFmtId="204" fontId="11" fillId="0" borderId="10" xfId="50" applyNumberFormat="1" applyFont="1" applyFill="1" applyBorder="1" applyAlignment="1">
      <alignment horizontal="center" vertical="center"/>
      <protection/>
    </xf>
    <xf numFmtId="210" fontId="8" fillId="0" borderId="11" xfId="50" applyNumberFormat="1" applyFont="1" applyFill="1" applyBorder="1" applyAlignment="1">
      <alignment horizontal="center" vertical="center"/>
      <protection/>
    </xf>
    <xf numFmtId="3" fontId="11" fillId="36" borderId="10" xfId="50" applyNumberFormat="1" applyFont="1" applyFill="1" applyBorder="1" applyAlignment="1">
      <alignment horizontal="center" vertical="center"/>
      <protection/>
    </xf>
    <xf numFmtId="204" fontId="11" fillId="37" borderId="10" xfId="50" applyNumberFormat="1" applyFont="1" applyFill="1" applyBorder="1" applyAlignment="1">
      <alignment horizontal="center" vertical="center"/>
      <protection/>
    </xf>
    <xf numFmtId="3" fontId="8" fillId="36" borderId="10" xfId="50" applyNumberFormat="1" applyFont="1" applyFill="1" applyBorder="1" applyAlignment="1">
      <alignment horizontal="center" vertical="center"/>
      <protection/>
    </xf>
    <xf numFmtId="210" fontId="8" fillId="37" borderId="10" xfId="50" applyNumberFormat="1" applyFont="1" applyFill="1" applyBorder="1" applyAlignment="1">
      <alignment horizontal="center" vertical="center"/>
      <protection/>
    </xf>
    <xf numFmtId="210" fontId="8" fillId="0" borderId="10" xfId="50" applyNumberFormat="1" applyFont="1" applyFill="1" applyBorder="1" applyAlignment="1">
      <alignment horizontal="center" vertical="center"/>
      <protection/>
    </xf>
    <xf numFmtId="1" fontId="61" fillId="33" borderId="10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18" fillId="32" borderId="35" xfId="0" applyFont="1" applyFill="1" applyBorder="1" applyAlignment="1">
      <alignment horizontal="center"/>
    </xf>
    <xf numFmtId="0" fontId="18" fillId="32" borderId="36" xfId="0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8" fillId="32" borderId="21" xfId="0" applyFont="1" applyFill="1" applyBorder="1" applyAlignment="1">
      <alignment horizontal="center"/>
    </xf>
    <xf numFmtId="0" fontId="18" fillId="0" borderId="38" xfId="0" applyFont="1" applyBorder="1" applyAlignment="1" quotePrefix="1">
      <alignment horizontal="center" vertical="top"/>
    </xf>
    <xf numFmtId="0" fontId="18" fillId="0" borderId="39" xfId="0" applyFont="1" applyBorder="1" applyAlignment="1" quotePrefix="1">
      <alignment horizontal="center" vertical="top"/>
    </xf>
    <xf numFmtId="0" fontId="18" fillId="0" borderId="38" xfId="0" applyFont="1" applyBorder="1" applyAlignment="1" quotePrefix="1">
      <alignment horizontal="center"/>
    </xf>
    <xf numFmtId="3" fontId="18" fillId="0" borderId="39" xfId="0" applyNumberFormat="1" applyFont="1" applyBorder="1" applyAlignment="1" quotePrefix="1">
      <alignment horizontal="center"/>
    </xf>
    <xf numFmtId="0" fontId="63" fillId="36" borderId="30" xfId="0" applyFont="1" applyFill="1" applyBorder="1" applyAlignment="1">
      <alignment horizontal="center" vertical="center"/>
    </xf>
    <xf numFmtId="0" fontId="63" fillId="36" borderId="4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219075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47625</xdr:rowOff>
    </xdr:from>
    <xdr:to>
      <xdr:col>0</xdr:col>
      <xdr:colOff>885825</xdr:colOff>
      <xdr:row>1</xdr:row>
      <xdr:rowOff>628650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429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3"/>
  <sheetViews>
    <sheetView showGridLines="0" tabSelected="1" zoomScale="115" zoomScaleNormal="115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2" customWidth="1"/>
    <col min="4" max="5" width="9.28125" style="24" customWidth="1"/>
    <col min="6" max="7" width="10.28125" style="38" customWidth="1"/>
    <col min="8" max="8" width="8.28125" style="24" customWidth="1"/>
    <col min="9" max="9" width="7.421875" style="24" bestFit="1" customWidth="1"/>
    <col min="10" max="11" width="9.57421875" style="38" bestFit="1" customWidth="1"/>
    <col min="12" max="12" width="7.57421875" style="55" bestFit="1" customWidth="1"/>
    <col min="13" max="13" width="6.00390625" style="55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"/>
      <c r="O1" s="10"/>
      <c r="P1" s="10"/>
    </row>
    <row r="2" spans="1:16" ht="25.5" customHeight="1" thickBo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"/>
      <c r="O2" s="10"/>
      <c r="P2" s="10"/>
    </row>
    <row r="3" spans="1:13" ht="32.25" customHeight="1">
      <c r="A3" s="101" t="s">
        <v>2</v>
      </c>
      <c r="B3" s="97" t="s">
        <v>41</v>
      </c>
      <c r="C3" s="98"/>
      <c r="D3" s="98"/>
      <c r="E3" s="103"/>
      <c r="F3" s="97" t="s">
        <v>52</v>
      </c>
      <c r="G3" s="98"/>
      <c r="H3" s="98"/>
      <c r="I3" s="103"/>
      <c r="J3" s="97" t="s">
        <v>8</v>
      </c>
      <c r="K3" s="98"/>
      <c r="L3" s="98"/>
      <c r="M3" s="99"/>
    </row>
    <row r="4" spans="1:121" ht="27">
      <c r="A4" s="102"/>
      <c r="B4" s="42">
        <v>2023</v>
      </c>
      <c r="C4" s="42">
        <v>2024</v>
      </c>
      <c r="D4" s="43" t="s">
        <v>57</v>
      </c>
      <c r="E4" s="43" t="s">
        <v>53</v>
      </c>
      <c r="F4" s="42">
        <v>2023</v>
      </c>
      <c r="G4" s="42">
        <v>2024</v>
      </c>
      <c r="H4" s="43" t="s">
        <v>57</v>
      </c>
      <c r="I4" s="43" t="s">
        <v>53</v>
      </c>
      <c r="J4" s="44" t="s">
        <v>54</v>
      </c>
      <c r="K4" s="44" t="s">
        <v>55</v>
      </c>
      <c r="L4" s="45" t="s">
        <v>95</v>
      </c>
      <c r="M4" s="46" t="s">
        <v>58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2858967.7423999994</v>
      </c>
      <c r="C5" s="11">
        <v>3123678.25936</v>
      </c>
      <c r="D5" s="22">
        <v>9.258954308375154</v>
      </c>
      <c r="E5" s="22">
        <v>18.153000225830876</v>
      </c>
      <c r="F5" s="36">
        <v>2858967.7423999994</v>
      </c>
      <c r="G5" s="36">
        <v>3123678.25936</v>
      </c>
      <c r="H5" s="22">
        <v>9.258954308375154</v>
      </c>
      <c r="I5" s="22">
        <v>18.153000225830876</v>
      </c>
      <c r="J5" s="39">
        <v>34521359.137669995</v>
      </c>
      <c r="K5" s="39">
        <v>35409011.77912</v>
      </c>
      <c r="L5" s="47">
        <v>2.5713142924358063</v>
      </c>
      <c r="M5" s="48">
        <v>15.955592406850325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60</v>
      </c>
      <c r="B6" s="11">
        <v>1964877.9559399995</v>
      </c>
      <c r="C6" s="11">
        <v>2163843.67565</v>
      </c>
      <c r="D6" s="22">
        <v>10.126110841058072</v>
      </c>
      <c r="E6" s="22">
        <v>12.575000198895378</v>
      </c>
      <c r="F6" s="36">
        <v>1964877.9559399995</v>
      </c>
      <c r="G6" s="36">
        <v>2163843.67565</v>
      </c>
      <c r="H6" s="22">
        <v>10.126110841058072</v>
      </c>
      <c r="I6" s="22">
        <v>12.575000198895378</v>
      </c>
      <c r="J6" s="39">
        <v>21986433.05806</v>
      </c>
      <c r="K6" s="39">
        <v>23874941.95076</v>
      </c>
      <c r="L6" s="47">
        <v>8.58942825201785</v>
      </c>
      <c r="M6" s="48">
        <v>10.758245524608814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61</v>
      </c>
      <c r="B7" s="4">
        <v>981677.21663</v>
      </c>
      <c r="C7" s="4">
        <v>1034455.02205</v>
      </c>
      <c r="D7" s="23">
        <v>5.376289122934006</v>
      </c>
      <c r="E7" s="23">
        <v>6.011650589370555</v>
      </c>
      <c r="F7" s="37">
        <v>981677.21663</v>
      </c>
      <c r="G7" s="37">
        <v>1034455.02205</v>
      </c>
      <c r="H7" s="23">
        <v>5.376289122934006</v>
      </c>
      <c r="I7" s="23">
        <v>6.011650589370555</v>
      </c>
      <c r="J7" s="40">
        <v>11613253.18429</v>
      </c>
      <c r="K7" s="40">
        <v>12416765.08504</v>
      </c>
      <c r="L7" s="49">
        <v>6.918921752579739</v>
      </c>
      <c r="M7" s="50">
        <v>5.595096636538557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62</v>
      </c>
      <c r="B8" s="4">
        <v>324176.46179</v>
      </c>
      <c r="C8" s="4">
        <v>367112.91563</v>
      </c>
      <c r="D8" s="23">
        <v>13.244778354023145</v>
      </c>
      <c r="E8" s="23">
        <v>2.133446625102237</v>
      </c>
      <c r="F8" s="37">
        <v>324176.46179</v>
      </c>
      <c r="G8" s="37">
        <v>367112.91563</v>
      </c>
      <c r="H8" s="23">
        <v>13.244778354023145</v>
      </c>
      <c r="I8" s="23">
        <v>2.133446625102237</v>
      </c>
      <c r="J8" s="40">
        <v>2991704.84417</v>
      </c>
      <c r="K8" s="40">
        <v>3534722.47784</v>
      </c>
      <c r="L8" s="49">
        <v>18.150775626418834</v>
      </c>
      <c r="M8" s="50">
        <v>1.5927750675325032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63</v>
      </c>
      <c r="B9" s="4">
        <v>170441.55047</v>
      </c>
      <c r="C9" s="4">
        <v>232816.46895</v>
      </c>
      <c r="D9" s="23">
        <v>36.596075492154625</v>
      </c>
      <c r="E9" s="23">
        <v>1.3529938305145464</v>
      </c>
      <c r="F9" s="37">
        <v>170441.55047</v>
      </c>
      <c r="G9" s="37">
        <v>232816.46895</v>
      </c>
      <c r="H9" s="23">
        <v>36.596075492154625</v>
      </c>
      <c r="I9" s="23">
        <v>1.3529938305145464</v>
      </c>
      <c r="J9" s="40">
        <v>2521508.48572</v>
      </c>
      <c r="K9" s="40">
        <v>2478436.78699</v>
      </c>
      <c r="L9" s="49">
        <v>-1.7081718730643674</v>
      </c>
      <c r="M9" s="50">
        <v>1.1168040335617337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64</v>
      </c>
      <c r="B10" s="4">
        <v>127494.39948</v>
      </c>
      <c r="C10" s="4">
        <v>160915.73181</v>
      </c>
      <c r="D10" s="23">
        <v>26.213961135793106</v>
      </c>
      <c r="E10" s="23">
        <v>0.9351485887298668</v>
      </c>
      <c r="F10" s="37">
        <v>127494.39948</v>
      </c>
      <c r="G10" s="37">
        <v>160915.73181</v>
      </c>
      <c r="H10" s="23">
        <v>26.213961135793106</v>
      </c>
      <c r="I10" s="23">
        <v>0.9351485887298668</v>
      </c>
      <c r="J10" s="40">
        <v>1576647.85246</v>
      </c>
      <c r="K10" s="40">
        <v>1642675.14505</v>
      </c>
      <c r="L10" s="49">
        <v>4.187827515635747</v>
      </c>
      <c r="M10" s="50">
        <v>0.7402029527053047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65</v>
      </c>
      <c r="B11" s="4">
        <v>141954.89616</v>
      </c>
      <c r="C11" s="4">
        <v>206553.32733</v>
      </c>
      <c r="D11" s="23">
        <v>45.50630722676159</v>
      </c>
      <c r="E11" s="23">
        <v>1.2003677351955717</v>
      </c>
      <c r="F11" s="37">
        <v>141954.89616</v>
      </c>
      <c r="G11" s="37">
        <v>206553.32733</v>
      </c>
      <c r="H11" s="23">
        <v>45.50630722676159</v>
      </c>
      <c r="I11" s="23">
        <v>1.2003677351955717</v>
      </c>
      <c r="J11" s="40">
        <v>1706873.48262</v>
      </c>
      <c r="K11" s="40">
        <v>1930648.65457</v>
      </c>
      <c r="L11" s="49">
        <v>13.110237766803422</v>
      </c>
      <c r="M11" s="50">
        <v>0.8699661884186719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66</v>
      </c>
      <c r="B12" s="4">
        <v>119104.41474</v>
      </c>
      <c r="C12" s="4">
        <v>83462.1007</v>
      </c>
      <c r="D12" s="23">
        <v>-29.92526693305676</v>
      </c>
      <c r="E12" s="23">
        <v>0.48503315868576063</v>
      </c>
      <c r="F12" s="37">
        <v>119104.41474</v>
      </c>
      <c r="G12" s="37">
        <v>83462.1007</v>
      </c>
      <c r="H12" s="23">
        <v>-29.92526693305676</v>
      </c>
      <c r="I12" s="23">
        <v>0.48503315868576063</v>
      </c>
      <c r="J12" s="40">
        <v>577045.62761</v>
      </c>
      <c r="K12" s="40">
        <v>835827.38455</v>
      </c>
      <c r="L12" s="49">
        <v>44.84597830015954</v>
      </c>
      <c r="M12" s="50">
        <v>0.37663070501808227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67</v>
      </c>
      <c r="B13" s="4">
        <v>86086.11046</v>
      </c>
      <c r="C13" s="4">
        <v>64538.76215</v>
      </c>
      <c r="D13" s="23">
        <v>-25.029994031397194</v>
      </c>
      <c r="E13" s="23">
        <v>0.3750617274276624</v>
      </c>
      <c r="F13" s="37">
        <v>86086.11046</v>
      </c>
      <c r="G13" s="37">
        <v>64538.76215</v>
      </c>
      <c r="H13" s="23">
        <v>-25.029994031397194</v>
      </c>
      <c r="I13" s="23">
        <v>0.3750617274276624</v>
      </c>
      <c r="J13" s="40">
        <v>860708.50063</v>
      </c>
      <c r="K13" s="40">
        <v>900741.25337</v>
      </c>
      <c r="L13" s="49">
        <v>4.651139463674152</v>
      </c>
      <c r="M13" s="50">
        <v>0.4058814290683487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68</v>
      </c>
      <c r="B14" s="4">
        <v>13942.90621</v>
      </c>
      <c r="C14" s="4">
        <v>13989.34703</v>
      </c>
      <c r="D14" s="23">
        <v>0.33307847948294866</v>
      </c>
      <c r="E14" s="23">
        <v>0.08129794386917659</v>
      </c>
      <c r="F14" s="37">
        <v>13942.90621</v>
      </c>
      <c r="G14" s="37">
        <v>13989.34703</v>
      </c>
      <c r="H14" s="23">
        <v>0.33307847948294866</v>
      </c>
      <c r="I14" s="23">
        <v>0.08129794386917659</v>
      </c>
      <c r="J14" s="40">
        <v>138691.08056</v>
      </c>
      <c r="K14" s="40">
        <v>135125.16335</v>
      </c>
      <c r="L14" s="49">
        <v>-2.5711222348270195</v>
      </c>
      <c r="M14" s="50">
        <v>0.060888511765612774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69</v>
      </c>
      <c r="B15" s="11">
        <v>270948.65119</v>
      </c>
      <c r="C15" s="11">
        <v>356889.09636</v>
      </c>
      <c r="D15" s="22">
        <v>31.71835135275693</v>
      </c>
      <c r="E15" s="22">
        <v>2.074031737233731</v>
      </c>
      <c r="F15" s="36">
        <v>270948.65119</v>
      </c>
      <c r="G15" s="36">
        <v>356889.09636</v>
      </c>
      <c r="H15" s="22">
        <v>31.71835135275693</v>
      </c>
      <c r="I15" s="22">
        <v>2.074031737233731</v>
      </c>
      <c r="J15" s="39">
        <v>4034233.84667</v>
      </c>
      <c r="K15" s="39">
        <v>3572166.50117</v>
      </c>
      <c r="L15" s="47">
        <v>-11.453657945024844</v>
      </c>
      <c r="M15" s="48">
        <v>1.6096476529085906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70</v>
      </c>
      <c r="B16" s="4">
        <v>270948.65119</v>
      </c>
      <c r="C16" s="4">
        <v>356889.09636</v>
      </c>
      <c r="D16" s="23">
        <v>31.71835135275693</v>
      </c>
      <c r="E16" s="23">
        <v>2.074031737233731</v>
      </c>
      <c r="F16" s="37">
        <v>270948.65119</v>
      </c>
      <c r="G16" s="37">
        <v>356889.09636</v>
      </c>
      <c r="H16" s="23">
        <v>31.71835135275693</v>
      </c>
      <c r="I16" s="23">
        <v>2.074031737233731</v>
      </c>
      <c r="J16" s="40">
        <v>4034233.84667</v>
      </c>
      <c r="K16" s="40">
        <v>3572166.50117</v>
      </c>
      <c r="L16" s="49">
        <v>-11.453657945024844</v>
      </c>
      <c r="M16" s="50">
        <v>1.6096476529085906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71</v>
      </c>
      <c r="B17" s="11">
        <v>623141.13527</v>
      </c>
      <c r="C17" s="11">
        <v>602945.48735</v>
      </c>
      <c r="D17" s="22">
        <v>-3.2409428260982116</v>
      </c>
      <c r="E17" s="22">
        <v>3.5039682897017683</v>
      </c>
      <c r="F17" s="36">
        <v>623141.13527</v>
      </c>
      <c r="G17" s="36">
        <v>602945.48735</v>
      </c>
      <c r="H17" s="22">
        <v>-3.2409428260982116</v>
      </c>
      <c r="I17" s="22">
        <v>3.5039682897017683</v>
      </c>
      <c r="J17" s="39">
        <v>8500692.23294</v>
      </c>
      <c r="K17" s="39">
        <v>7961903.32719</v>
      </c>
      <c r="L17" s="47">
        <v>-6.338176832966667</v>
      </c>
      <c r="M17" s="48">
        <v>3.58769922933292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72</v>
      </c>
      <c r="B18" s="4">
        <v>623141.13527</v>
      </c>
      <c r="C18" s="4">
        <v>602945.48735</v>
      </c>
      <c r="D18" s="23">
        <v>-3.2409428260982116</v>
      </c>
      <c r="E18" s="23">
        <v>3.5039682897017683</v>
      </c>
      <c r="F18" s="37">
        <v>623141.13527</v>
      </c>
      <c r="G18" s="37">
        <v>602945.48735</v>
      </c>
      <c r="H18" s="23">
        <v>-3.2409428260982116</v>
      </c>
      <c r="I18" s="23">
        <v>3.5039682897017683</v>
      </c>
      <c r="J18" s="40">
        <v>8500692.23294</v>
      </c>
      <c r="K18" s="40">
        <v>7961903.32719</v>
      </c>
      <c r="L18" s="49">
        <v>-6.338176832966667</v>
      </c>
      <c r="M18" s="50">
        <v>3.58769922933292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4</v>
      </c>
      <c r="B19" s="11">
        <v>13608493.553839996</v>
      </c>
      <c r="C19" s="11">
        <v>13637306.660379998</v>
      </c>
      <c r="D19" s="22">
        <v>0.21172884732617264</v>
      </c>
      <c r="E19" s="22">
        <v>79.25209011005006</v>
      </c>
      <c r="F19" s="36">
        <v>13608493.553839996</v>
      </c>
      <c r="G19" s="36">
        <v>13637306.660379998</v>
      </c>
      <c r="H19" s="22">
        <v>0.21172884732617264</v>
      </c>
      <c r="I19" s="22">
        <v>79.25209011005006</v>
      </c>
      <c r="J19" s="39">
        <v>186133763.24008</v>
      </c>
      <c r="K19" s="39">
        <v>180762459.41217998</v>
      </c>
      <c r="L19" s="47">
        <v>-2.8857224688311813</v>
      </c>
      <c r="M19" s="48">
        <v>81.4530533309407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73</v>
      </c>
      <c r="B20" s="11">
        <v>1202765.83537</v>
      </c>
      <c r="C20" s="11">
        <v>1146688.42344</v>
      </c>
      <c r="D20" s="22">
        <v>-4.662371534085782</v>
      </c>
      <c r="E20" s="22">
        <v>6.663885804272576</v>
      </c>
      <c r="F20" s="36">
        <v>1202765.83537</v>
      </c>
      <c r="G20" s="36">
        <v>1146688.42344</v>
      </c>
      <c r="H20" s="22">
        <v>-4.662371534085782</v>
      </c>
      <c r="I20" s="22">
        <v>6.663885804272576</v>
      </c>
      <c r="J20" s="39">
        <v>15216595.94962</v>
      </c>
      <c r="K20" s="39">
        <v>14114016.05804</v>
      </c>
      <c r="L20" s="47">
        <v>-7.245903717431185</v>
      </c>
      <c r="M20" s="48">
        <v>6.359891906913401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74</v>
      </c>
      <c r="B21" s="4">
        <v>815936.19692</v>
      </c>
      <c r="C21" s="4">
        <v>786365.4113</v>
      </c>
      <c r="D21" s="23">
        <v>-3.6241541595560935</v>
      </c>
      <c r="E21" s="23">
        <v>4.569898146885085</v>
      </c>
      <c r="F21" s="37">
        <v>815936.19692</v>
      </c>
      <c r="G21" s="37">
        <v>786365.4113</v>
      </c>
      <c r="H21" s="23">
        <v>-3.6241541595560935</v>
      </c>
      <c r="I21" s="23">
        <v>4.569898146885085</v>
      </c>
      <c r="J21" s="40">
        <v>10351291.32677</v>
      </c>
      <c r="K21" s="40">
        <v>9527375.24292</v>
      </c>
      <c r="L21" s="49">
        <v>-7.959548792904986</v>
      </c>
      <c r="M21" s="50">
        <v>4.293113770906996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75</v>
      </c>
      <c r="B22" s="4">
        <v>177730.11037</v>
      </c>
      <c r="C22" s="4">
        <v>120774.98092</v>
      </c>
      <c r="D22" s="23">
        <v>-32.045852743483</v>
      </c>
      <c r="E22" s="23">
        <v>0.7018739043772962</v>
      </c>
      <c r="F22" s="37">
        <v>177730.11037</v>
      </c>
      <c r="G22" s="37">
        <v>120774.98092</v>
      </c>
      <c r="H22" s="23">
        <v>-32.045852743483</v>
      </c>
      <c r="I22" s="23">
        <v>0.7018739043772962</v>
      </c>
      <c r="J22" s="40">
        <v>2101300.39273</v>
      </c>
      <c r="K22" s="40">
        <v>1803579.94667</v>
      </c>
      <c r="L22" s="49">
        <v>-14.168390539974293</v>
      </c>
      <c r="M22" s="50">
        <v>0.8127079818478501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76</v>
      </c>
      <c r="B23" s="4">
        <v>209099.52808</v>
      </c>
      <c r="C23" s="4">
        <v>239548.03122</v>
      </c>
      <c r="D23" s="23">
        <v>14.561727336061054</v>
      </c>
      <c r="E23" s="23">
        <v>1.3921137530101946</v>
      </c>
      <c r="F23" s="37">
        <v>209099.52808</v>
      </c>
      <c r="G23" s="37">
        <v>239548.03122</v>
      </c>
      <c r="H23" s="23">
        <v>14.561727336061054</v>
      </c>
      <c r="I23" s="23">
        <v>1.3921137530101946</v>
      </c>
      <c r="J23" s="40">
        <v>2764004.23012</v>
      </c>
      <c r="K23" s="40">
        <v>2783060.86845</v>
      </c>
      <c r="L23" s="49">
        <v>0.689457639837716</v>
      </c>
      <c r="M23" s="50">
        <v>1.2540701541585546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77</v>
      </c>
      <c r="B24" s="11">
        <v>2300529.89605</v>
      </c>
      <c r="C24" s="11">
        <v>2346327.18684</v>
      </c>
      <c r="D24" s="22">
        <v>1.9907279131053133</v>
      </c>
      <c r="E24" s="22">
        <v>13.635488170060883</v>
      </c>
      <c r="F24" s="36">
        <v>2300529.89605</v>
      </c>
      <c r="G24" s="36">
        <v>2346327.18684</v>
      </c>
      <c r="H24" s="22">
        <v>1.9907279131053133</v>
      </c>
      <c r="I24" s="22">
        <v>13.635488170060883</v>
      </c>
      <c r="J24" s="41">
        <v>33703748.78823</v>
      </c>
      <c r="K24" s="41">
        <v>30580963.74838</v>
      </c>
      <c r="L24" s="51">
        <v>-9.265393768127469</v>
      </c>
      <c r="M24" s="52">
        <v>13.780034190774682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78</v>
      </c>
      <c r="B25" s="4">
        <v>2300529.89605</v>
      </c>
      <c r="C25" s="4">
        <v>2346327.18684</v>
      </c>
      <c r="D25" s="23">
        <v>1.9907279131053133</v>
      </c>
      <c r="E25" s="23">
        <v>13.635488170060883</v>
      </c>
      <c r="F25" s="37">
        <v>2300529.89605</v>
      </c>
      <c r="G25" s="37">
        <v>2346327.18684</v>
      </c>
      <c r="H25" s="23">
        <v>1.9907279131053133</v>
      </c>
      <c r="I25" s="23">
        <v>13.635488170060883</v>
      </c>
      <c r="J25" s="40">
        <v>33703748.78823</v>
      </c>
      <c r="K25" s="40">
        <v>30580963.74838</v>
      </c>
      <c r="L25" s="49">
        <v>-9.265393768127469</v>
      </c>
      <c r="M25" s="50">
        <v>13.780034190774682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79</v>
      </c>
      <c r="B26" s="11">
        <v>10105197.822419997</v>
      </c>
      <c r="C26" s="11">
        <v>10144291.050099999</v>
      </c>
      <c r="D26" s="22">
        <v>0.3868625668392837</v>
      </c>
      <c r="E26" s="22">
        <v>58.9527161357166</v>
      </c>
      <c r="F26" s="36">
        <v>10105197.822419997</v>
      </c>
      <c r="G26" s="36">
        <v>10144291.050099999</v>
      </c>
      <c r="H26" s="22">
        <v>0.3868625668392837</v>
      </c>
      <c r="I26" s="22">
        <v>58.9527161357166</v>
      </c>
      <c r="J26" s="39">
        <v>137213418.50223</v>
      </c>
      <c r="K26" s="39">
        <v>136067479.60575998</v>
      </c>
      <c r="L26" s="47">
        <v>-0.835150752002718</v>
      </c>
      <c r="M26" s="48">
        <v>61.313127233252615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80</v>
      </c>
      <c r="B27" s="4">
        <v>1623739.36162</v>
      </c>
      <c r="C27" s="4">
        <v>1422027.13309</v>
      </c>
      <c r="D27" s="23">
        <v>-12.422697465974618</v>
      </c>
      <c r="E27" s="23">
        <v>8.26399415201275</v>
      </c>
      <c r="F27" s="37">
        <v>1623739.36162</v>
      </c>
      <c r="G27" s="37">
        <v>1422027.13309</v>
      </c>
      <c r="H27" s="23">
        <v>-12.422697465974618</v>
      </c>
      <c r="I27" s="23">
        <v>8.26399415201275</v>
      </c>
      <c r="J27" s="40">
        <v>21225593.02688</v>
      </c>
      <c r="K27" s="40">
        <v>19046421.19027</v>
      </c>
      <c r="L27" s="49">
        <v>-10.266718267189551</v>
      </c>
      <c r="M27" s="50">
        <v>8.582474292613474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81</v>
      </c>
      <c r="B28" s="4">
        <v>2711827.95855</v>
      </c>
      <c r="C28" s="4">
        <v>2779939.71598</v>
      </c>
      <c r="D28" s="23">
        <v>2.511654812586959</v>
      </c>
      <c r="E28" s="23">
        <v>16.155391849582042</v>
      </c>
      <c r="F28" s="37">
        <v>2711827.95855</v>
      </c>
      <c r="G28" s="37">
        <v>2779939.71598</v>
      </c>
      <c r="H28" s="23">
        <v>2.511654812586959</v>
      </c>
      <c r="I28" s="23">
        <v>16.155391849582042</v>
      </c>
      <c r="J28" s="40">
        <v>31460070.38066</v>
      </c>
      <c r="K28" s="40">
        <v>35061937.36872</v>
      </c>
      <c r="L28" s="49">
        <v>11.449011221139035</v>
      </c>
      <c r="M28" s="50">
        <v>15.799197818327643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82</v>
      </c>
      <c r="B29" s="4">
        <v>20511.08099</v>
      </c>
      <c r="C29" s="4">
        <v>174293.5287</v>
      </c>
      <c r="D29" s="23">
        <v>749.7530129444436</v>
      </c>
      <c r="E29" s="23">
        <v>1.0128925590755982</v>
      </c>
      <c r="F29" s="37">
        <v>20511.08099</v>
      </c>
      <c r="G29" s="37">
        <v>174293.5287</v>
      </c>
      <c r="H29" s="23">
        <v>749.7530129444436</v>
      </c>
      <c r="I29" s="23">
        <v>1.0128925590755982</v>
      </c>
      <c r="J29" s="40">
        <v>1402794.66347</v>
      </c>
      <c r="K29" s="40">
        <v>2094761.79367</v>
      </c>
      <c r="L29" s="49">
        <v>49.327756101404525</v>
      </c>
      <c r="M29" s="50">
        <v>0.943916920859966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83</v>
      </c>
      <c r="B30" s="4">
        <v>1173372.45523</v>
      </c>
      <c r="C30" s="4">
        <v>1210547.81705</v>
      </c>
      <c r="D30" s="23">
        <v>3.168249063142787</v>
      </c>
      <c r="E30" s="23">
        <v>7.034999437102758</v>
      </c>
      <c r="F30" s="37">
        <v>1173372.45523</v>
      </c>
      <c r="G30" s="37">
        <v>1210547.81705</v>
      </c>
      <c r="H30" s="23">
        <v>3.168249063142787</v>
      </c>
      <c r="I30" s="23">
        <v>7.034999437102758</v>
      </c>
      <c r="J30" s="40">
        <v>15358891.4439</v>
      </c>
      <c r="K30" s="40">
        <v>16252154.69928</v>
      </c>
      <c r="L30" s="49">
        <v>5.815935731056756</v>
      </c>
      <c r="M30" s="50">
        <v>7.32335479262656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84</v>
      </c>
      <c r="B31" s="4">
        <v>841196.85007</v>
      </c>
      <c r="C31" s="4">
        <v>824451.20236</v>
      </c>
      <c r="D31" s="23">
        <v>-1.990693106923375</v>
      </c>
      <c r="E31" s="23">
        <v>4.791230600584967</v>
      </c>
      <c r="F31" s="37">
        <v>841196.85007</v>
      </c>
      <c r="G31" s="37">
        <v>824451.20236</v>
      </c>
      <c r="H31" s="23">
        <v>-1.990693106923375</v>
      </c>
      <c r="I31" s="23">
        <v>4.791230600584967</v>
      </c>
      <c r="J31" s="40">
        <v>10491908.55574</v>
      </c>
      <c r="K31" s="40">
        <v>11316311.92276</v>
      </c>
      <c r="L31" s="49">
        <v>7.857515747875808</v>
      </c>
      <c r="M31" s="50">
        <v>5.099223376090125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85</v>
      </c>
      <c r="B32" s="4">
        <v>1050062.7729</v>
      </c>
      <c r="C32" s="4">
        <v>940168.36626</v>
      </c>
      <c r="D32" s="23">
        <v>-10.465508298756292</v>
      </c>
      <c r="E32" s="23">
        <v>5.463711415827315</v>
      </c>
      <c r="F32" s="37">
        <v>1050062.7729</v>
      </c>
      <c r="G32" s="37">
        <v>940168.36626</v>
      </c>
      <c r="H32" s="23">
        <v>-10.465508298756292</v>
      </c>
      <c r="I32" s="23">
        <v>5.463711415827315</v>
      </c>
      <c r="J32" s="40">
        <v>14309542.41493</v>
      </c>
      <c r="K32" s="40">
        <v>12359158.82156</v>
      </c>
      <c r="L32" s="49">
        <v>-13.629950817540118</v>
      </c>
      <c r="M32" s="50">
        <v>5.569138779654493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86</v>
      </c>
      <c r="B33" s="4">
        <v>1105699.59395</v>
      </c>
      <c r="C33" s="4">
        <v>1129357.93122</v>
      </c>
      <c r="D33" s="23">
        <v>2.139671335636744</v>
      </c>
      <c r="E33" s="23">
        <v>6.563171068931081</v>
      </c>
      <c r="F33" s="37">
        <v>1105699.59395</v>
      </c>
      <c r="G33" s="37">
        <v>1129357.93122</v>
      </c>
      <c r="H33" s="23">
        <v>2.139671335636744</v>
      </c>
      <c r="I33" s="23">
        <v>6.563171068931081</v>
      </c>
      <c r="J33" s="40">
        <v>20507146.06233</v>
      </c>
      <c r="K33" s="40">
        <v>14887623.16177</v>
      </c>
      <c r="L33" s="49">
        <v>-27.402754549462237</v>
      </c>
      <c r="M33" s="50">
        <v>6.708485640823775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87</v>
      </c>
      <c r="B34" s="4">
        <v>360451.10639</v>
      </c>
      <c r="C34" s="4">
        <v>325328.92682</v>
      </c>
      <c r="D34" s="23">
        <v>-9.743951106644287</v>
      </c>
      <c r="E34" s="23">
        <v>1.8906223982372548</v>
      </c>
      <c r="F34" s="37">
        <v>360451.10639</v>
      </c>
      <c r="G34" s="37">
        <v>325328.92682</v>
      </c>
      <c r="H34" s="23">
        <v>-9.743951106644287</v>
      </c>
      <c r="I34" s="23">
        <v>1.8906223982372548</v>
      </c>
      <c r="J34" s="40">
        <v>5453776.31906</v>
      </c>
      <c r="K34" s="40">
        <v>4564363.24505</v>
      </c>
      <c r="L34" s="49">
        <v>-16.308205947164637</v>
      </c>
      <c r="M34" s="50">
        <v>2.0567396794104043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88</v>
      </c>
      <c r="B35" s="4">
        <v>414228.29747</v>
      </c>
      <c r="C35" s="4">
        <v>458489.26177</v>
      </c>
      <c r="D35" s="23">
        <v>10.685161919244674</v>
      </c>
      <c r="E35" s="23">
        <v>2.664472772607863</v>
      </c>
      <c r="F35" s="37">
        <v>414228.29747</v>
      </c>
      <c r="G35" s="37">
        <v>458489.26177</v>
      </c>
      <c r="H35" s="23">
        <v>10.685161919244674</v>
      </c>
      <c r="I35" s="23">
        <v>2.664472772607863</v>
      </c>
      <c r="J35" s="40">
        <v>5911913.59556</v>
      </c>
      <c r="K35" s="40">
        <v>7695511.27093</v>
      </c>
      <c r="L35" s="49">
        <v>30.16954910690047</v>
      </c>
      <c r="M35" s="50">
        <v>3.4676607742463617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89</v>
      </c>
      <c r="B36" s="11">
        <v>278884.94871</v>
      </c>
      <c r="C36" s="11">
        <v>330248.44928</v>
      </c>
      <c r="D36" s="22">
        <v>18.41745164362046</v>
      </c>
      <c r="E36" s="22">
        <v>1.9192117998696936</v>
      </c>
      <c r="F36" s="36">
        <v>278884.94871</v>
      </c>
      <c r="G36" s="36">
        <v>330248.44928</v>
      </c>
      <c r="H36" s="22">
        <v>18.41745164362046</v>
      </c>
      <c r="I36" s="22">
        <v>1.9192117998696936</v>
      </c>
      <c r="J36" s="39">
        <v>4348002.80101</v>
      </c>
      <c r="K36" s="39">
        <v>5596676.42478</v>
      </c>
      <c r="L36" s="47">
        <v>28.718326112392234</v>
      </c>
      <c r="M36" s="48">
        <v>2.521908502385131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90</v>
      </c>
      <c r="B37" s="4">
        <v>525223.39654</v>
      </c>
      <c r="C37" s="4">
        <v>549438.71757</v>
      </c>
      <c r="D37" s="23">
        <v>4.610480262212729</v>
      </c>
      <c r="E37" s="23">
        <v>3.1930180818852865</v>
      </c>
      <c r="F37" s="37">
        <v>525223.39654</v>
      </c>
      <c r="G37" s="37">
        <v>549438.71757</v>
      </c>
      <c r="H37" s="23">
        <v>4.610480262212729</v>
      </c>
      <c r="I37" s="23">
        <v>3.1930180818852865</v>
      </c>
      <c r="J37" s="40">
        <v>6743779.23869</v>
      </c>
      <c r="K37" s="40">
        <v>7192559.70697</v>
      </c>
      <c r="L37" s="49">
        <v>6.654732493396043</v>
      </c>
      <c r="M37" s="50">
        <v>3.2410266562146974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5</v>
      </c>
      <c r="B38" s="4">
        <v>441308.16874</v>
      </c>
      <c r="C38" s="4">
        <v>446519.18702</v>
      </c>
      <c r="D38" s="23">
        <v>1.1808116525189745</v>
      </c>
      <c r="E38" s="23">
        <v>2.594909664119064</v>
      </c>
      <c r="F38" s="37">
        <v>441308.16874</v>
      </c>
      <c r="G38" s="37">
        <v>446519.18702</v>
      </c>
      <c r="H38" s="23">
        <v>1.1808116525189745</v>
      </c>
      <c r="I38" s="23">
        <v>2.594909664119064</v>
      </c>
      <c r="J38" s="40">
        <v>6398554.29792</v>
      </c>
      <c r="K38" s="40">
        <v>5750792.02669</v>
      </c>
      <c r="L38" s="49">
        <v>-10.123572311335554</v>
      </c>
      <c r="M38" s="50">
        <v>2.591354262208973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91</v>
      </c>
      <c r="B39" s="4">
        <v>441308.16874</v>
      </c>
      <c r="C39" s="4">
        <v>446519.18702</v>
      </c>
      <c r="D39" s="23">
        <v>1.1808116525189745</v>
      </c>
      <c r="E39" s="23">
        <v>2.594909664119064</v>
      </c>
      <c r="F39" s="37">
        <v>441308.16874</v>
      </c>
      <c r="G39" s="37">
        <v>446519.18702</v>
      </c>
      <c r="H39" s="23">
        <v>1.1808116525189745</v>
      </c>
      <c r="I39" s="23">
        <v>2.594909664119064</v>
      </c>
      <c r="J39" s="40">
        <v>6398554.29792</v>
      </c>
      <c r="K39" s="40">
        <v>5750792.02669</v>
      </c>
      <c r="L39" s="49">
        <v>-10.123572311335554</v>
      </c>
      <c r="M39" s="50">
        <v>2.591354262208973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10</v>
      </c>
      <c r="B40" s="11">
        <v>16908769.464979995</v>
      </c>
      <c r="C40" s="11">
        <v>17207504.10676</v>
      </c>
      <c r="D40" s="22">
        <v>1.766743833125868</v>
      </c>
      <c r="E40" s="22">
        <v>100</v>
      </c>
      <c r="F40" s="36">
        <v>16908769.464979995</v>
      </c>
      <c r="G40" s="36">
        <v>17207504.10676</v>
      </c>
      <c r="H40" s="22">
        <v>1.766743833125868</v>
      </c>
      <c r="I40" s="22">
        <v>100</v>
      </c>
      <c r="J40" s="39">
        <v>227053676.67566997</v>
      </c>
      <c r="K40" s="39">
        <v>221922263.21798998</v>
      </c>
      <c r="L40" s="47">
        <v>-2.260000160671191</v>
      </c>
      <c r="M40" s="48">
        <v>100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1" t="s">
        <v>11</v>
      </c>
      <c r="B41" s="32">
        <v>2415440.872020006</v>
      </c>
      <c r="C41" s="33">
        <v>2820699.7912399992</v>
      </c>
      <c r="D41" s="34">
        <v>16.777844736935315</v>
      </c>
      <c r="E41" s="35">
        <v>14.083638281322234</v>
      </c>
      <c r="F41" s="33">
        <v>2415440.872020006</v>
      </c>
      <c r="G41" s="33">
        <v>2820699.7912399992</v>
      </c>
      <c r="H41" s="34">
        <v>16.777844736935315</v>
      </c>
      <c r="I41" s="35">
        <v>14.083638281322234</v>
      </c>
      <c r="J41" s="33">
        <v>28886536.25733003</v>
      </c>
      <c r="K41" s="33">
        <v>34559128.58201003</v>
      </c>
      <c r="L41" s="53">
        <v>19.637495732083718</v>
      </c>
      <c r="M41" s="54">
        <v>13.474321992512687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56" t="s">
        <v>9</v>
      </c>
      <c r="B42" s="91">
        <v>19324210.337</v>
      </c>
      <c r="C42" s="91">
        <v>20028203.898</v>
      </c>
      <c r="D42" s="92">
        <v>3.6430650915244014</v>
      </c>
      <c r="E42" s="89">
        <v>100</v>
      </c>
      <c r="F42" s="93">
        <v>19324210.337</v>
      </c>
      <c r="G42" s="93">
        <v>20028203.898</v>
      </c>
      <c r="H42" s="94">
        <v>3.6430650915244014</v>
      </c>
      <c r="I42" s="95">
        <v>100</v>
      </c>
      <c r="J42" s="93">
        <v>255940212.933</v>
      </c>
      <c r="K42" s="93">
        <v>256481391.8</v>
      </c>
      <c r="L42" s="94">
        <v>0.211447377025385</v>
      </c>
      <c r="M42" s="90">
        <v>100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6:124" ht="12.75"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25.5" customHeight="1" thickBot="1">
      <c r="A2" s="104" t="s">
        <v>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s="5" customFormat="1" ht="32.25" customHeight="1">
      <c r="A3" s="105" t="s">
        <v>7</v>
      </c>
      <c r="B3" s="97" t="s">
        <v>41</v>
      </c>
      <c r="C3" s="98"/>
      <c r="D3" s="98"/>
      <c r="E3" s="103"/>
      <c r="F3" s="97" t="s">
        <v>52</v>
      </c>
      <c r="G3" s="98"/>
      <c r="H3" s="98"/>
      <c r="I3" s="103"/>
      <c r="J3" s="97" t="s">
        <v>8</v>
      </c>
      <c r="K3" s="98"/>
      <c r="L3" s="98"/>
      <c r="M3" s="99"/>
    </row>
    <row r="4" spans="1:13" ht="37.5" customHeight="1">
      <c r="A4" s="106"/>
      <c r="B4" s="42">
        <v>2023</v>
      </c>
      <c r="C4" s="42">
        <v>2024</v>
      </c>
      <c r="D4" s="43" t="s">
        <v>57</v>
      </c>
      <c r="E4" s="43" t="s">
        <v>53</v>
      </c>
      <c r="F4" s="42">
        <v>2023</v>
      </c>
      <c r="G4" s="42">
        <v>2024</v>
      </c>
      <c r="H4" s="43" t="s">
        <v>57</v>
      </c>
      <c r="I4" s="43" t="s">
        <v>53</v>
      </c>
      <c r="J4" s="44" t="s">
        <v>54</v>
      </c>
      <c r="K4" s="44" t="s">
        <v>55</v>
      </c>
      <c r="L4" s="45" t="s">
        <v>56</v>
      </c>
      <c r="M4" s="46" t="s">
        <v>58</v>
      </c>
    </row>
    <row r="5" spans="1:13" ht="30" customHeight="1">
      <c r="A5" s="65" t="s">
        <v>20</v>
      </c>
      <c r="B5" s="6">
        <v>1213107.01888</v>
      </c>
      <c r="C5" s="6">
        <v>1293183.83553</v>
      </c>
      <c r="D5" s="7">
        <v>6.6009688678523</v>
      </c>
      <c r="E5" s="16">
        <v>7.515231886662578</v>
      </c>
      <c r="F5" s="6">
        <v>1213107.01888</v>
      </c>
      <c r="G5" s="6">
        <v>1293183.83553</v>
      </c>
      <c r="H5" s="7">
        <v>6.6009688678523</v>
      </c>
      <c r="I5" s="16">
        <v>7.515231886662578</v>
      </c>
      <c r="J5" s="13">
        <v>19133466.97142</v>
      </c>
      <c r="K5" s="13">
        <v>16219072.11928</v>
      </c>
      <c r="L5" s="14">
        <v>-15.231922455524058</v>
      </c>
      <c r="M5" s="15">
        <v>7.308447509544509</v>
      </c>
    </row>
    <row r="6" spans="1:13" ht="30" customHeight="1">
      <c r="A6" s="65" t="s">
        <v>21</v>
      </c>
      <c r="B6" s="6">
        <v>213678.33774</v>
      </c>
      <c r="C6" s="6">
        <v>217933.69391</v>
      </c>
      <c r="D6" s="7">
        <v>1.991477570916831</v>
      </c>
      <c r="E6" s="16">
        <v>1.26650380297968</v>
      </c>
      <c r="F6" s="6">
        <v>213678.33774</v>
      </c>
      <c r="G6" s="6">
        <v>217933.69391</v>
      </c>
      <c r="H6" s="7">
        <v>1.991477570916831</v>
      </c>
      <c r="I6" s="16">
        <v>1.26650380297968</v>
      </c>
      <c r="J6" s="13">
        <v>2574264.00365</v>
      </c>
      <c r="K6" s="13">
        <v>2678067.7446</v>
      </c>
      <c r="L6" s="14">
        <v>4.032365786990715</v>
      </c>
      <c r="M6" s="15">
        <v>1.2067593876191616</v>
      </c>
    </row>
    <row r="7" spans="1:13" ht="30" customHeight="1">
      <c r="A7" s="65" t="s">
        <v>22</v>
      </c>
      <c r="B7" s="6">
        <v>178437.52235</v>
      </c>
      <c r="C7" s="6">
        <v>206242.99571</v>
      </c>
      <c r="D7" s="7">
        <v>15.582750193908401</v>
      </c>
      <c r="E7" s="16">
        <v>1.198564268416923</v>
      </c>
      <c r="F7" s="6">
        <v>178437.52235</v>
      </c>
      <c r="G7" s="6">
        <v>206242.99571</v>
      </c>
      <c r="H7" s="7">
        <v>15.582750193908401</v>
      </c>
      <c r="I7" s="16">
        <v>1.198564268416923</v>
      </c>
      <c r="J7" s="13">
        <v>2467964.25991</v>
      </c>
      <c r="K7" s="13">
        <v>2688074.02975</v>
      </c>
      <c r="L7" s="14">
        <v>8.91867736561254</v>
      </c>
      <c r="M7" s="15">
        <v>1.2112683021394555</v>
      </c>
    </row>
    <row r="8" spans="1:13" ht="30" customHeight="1">
      <c r="A8" s="65" t="s">
        <v>23</v>
      </c>
      <c r="B8" s="6">
        <v>255752.9665</v>
      </c>
      <c r="C8" s="6">
        <v>266077.79128</v>
      </c>
      <c r="D8" s="7">
        <v>4.037030311435311</v>
      </c>
      <c r="E8" s="16">
        <v>1.5462892795444452</v>
      </c>
      <c r="F8" s="6">
        <v>255752.9665</v>
      </c>
      <c r="G8" s="6">
        <v>266077.79128</v>
      </c>
      <c r="H8" s="7">
        <v>4.037030311435311</v>
      </c>
      <c r="I8" s="16">
        <v>1.5462892795444452</v>
      </c>
      <c r="J8" s="13">
        <v>3490437.89471</v>
      </c>
      <c r="K8" s="13">
        <v>3192665.87254</v>
      </c>
      <c r="L8" s="14">
        <v>-8.531079227087648</v>
      </c>
      <c r="M8" s="15">
        <v>1.4386415433245223</v>
      </c>
    </row>
    <row r="9" spans="1:13" ht="30" customHeight="1">
      <c r="A9" s="65" t="s">
        <v>24</v>
      </c>
      <c r="B9" s="6">
        <v>102234.74945</v>
      </c>
      <c r="C9" s="6">
        <v>150826.93164</v>
      </c>
      <c r="D9" s="7">
        <v>47.53000565014833</v>
      </c>
      <c r="E9" s="16">
        <v>0.8765183532964979</v>
      </c>
      <c r="F9" s="6">
        <v>102234.74945</v>
      </c>
      <c r="G9" s="6">
        <v>150826.93164</v>
      </c>
      <c r="H9" s="7">
        <v>47.53000565014833</v>
      </c>
      <c r="I9" s="16">
        <v>0.8765183532964979</v>
      </c>
      <c r="J9" s="13">
        <v>1435314.43827</v>
      </c>
      <c r="K9" s="13">
        <v>1261772.53916</v>
      </c>
      <c r="L9" s="14">
        <v>-12.090862774234475</v>
      </c>
      <c r="M9" s="15">
        <v>0.5685651006184022</v>
      </c>
    </row>
    <row r="10" spans="1:13" ht="30" customHeight="1">
      <c r="A10" s="65" t="s">
        <v>25</v>
      </c>
      <c r="B10" s="6">
        <v>1429421.88422</v>
      </c>
      <c r="C10" s="6">
        <v>1487552.31812</v>
      </c>
      <c r="D10" s="7">
        <v>4.0667093838234045</v>
      </c>
      <c r="E10" s="16">
        <v>8.644788395172386</v>
      </c>
      <c r="F10" s="6">
        <v>1429421.88422</v>
      </c>
      <c r="G10" s="6">
        <v>1487552.31812</v>
      </c>
      <c r="H10" s="7">
        <v>4.0667093838234045</v>
      </c>
      <c r="I10" s="16">
        <v>8.644788395172386</v>
      </c>
      <c r="J10" s="13">
        <v>18320177.97755</v>
      </c>
      <c r="K10" s="13">
        <v>18310693.52476</v>
      </c>
      <c r="L10" s="14">
        <v>-0.05177052756595502</v>
      </c>
      <c r="M10" s="15">
        <v>8.250949345615567</v>
      </c>
    </row>
    <row r="11" spans="1:13" ht="30" customHeight="1">
      <c r="A11" s="65" t="s">
        <v>26</v>
      </c>
      <c r="B11" s="6">
        <v>929715.1655</v>
      </c>
      <c r="C11" s="6">
        <v>956517.01182</v>
      </c>
      <c r="D11" s="7">
        <v>2.8828018854125075</v>
      </c>
      <c r="E11" s="16">
        <v>5.558720229764353</v>
      </c>
      <c r="F11" s="6">
        <v>929715.1655</v>
      </c>
      <c r="G11" s="6">
        <v>956517.01182</v>
      </c>
      <c r="H11" s="7">
        <v>2.8828018854125075</v>
      </c>
      <c r="I11" s="16">
        <v>5.558720229764353</v>
      </c>
      <c r="J11" s="13">
        <v>12412178.16176</v>
      </c>
      <c r="K11" s="13">
        <v>11755713.17073</v>
      </c>
      <c r="L11" s="14">
        <v>-5.288878249044694</v>
      </c>
      <c r="M11" s="15">
        <v>5.297221198209658</v>
      </c>
    </row>
    <row r="12" spans="1:13" ht="30" customHeight="1">
      <c r="A12" s="65" t="s">
        <v>27</v>
      </c>
      <c r="B12" s="6">
        <v>2383.98019</v>
      </c>
      <c r="C12" s="6">
        <v>2689.80508</v>
      </c>
      <c r="D12" s="7">
        <v>12.828331849519262</v>
      </c>
      <c r="E12" s="16">
        <v>0.015631581798915887</v>
      </c>
      <c r="F12" s="6">
        <v>2383.98019</v>
      </c>
      <c r="G12" s="6">
        <v>2689.80508</v>
      </c>
      <c r="H12" s="7">
        <v>12.828331849519262</v>
      </c>
      <c r="I12" s="16">
        <v>0.015631581798915887</v>
      </c>
      <c r="J12" s="13">
        <v>71070.17258</v>
      </c>
      <c r="K12" s="13">
        <v>56869.07464</v>
      </c>
      <c r="L12" s="14">
        <v>-19.9817974608329</v>
      </c>
      <c r="M12" s="15">
        <v>0.02562567351980301</v>
      </c>
    </row>
    <row r="13" spans="1:13" ht="30" customHeight="1">
      <c r="A13" s="65" t="s">
        <v>28</v>
      </c>
      <c r="B13" s="6">
        <v>817930.53052</v>
      </c>
      <c r="C13" s="6">
        <v>1025979.41104</v>
      </c>
      <c r="D13" s="7">
        <v>25.436008653171655</v>
      </c>
      <c r="E13" s="16">
        <v>5.962395270543286</v>
      </c>
      <c r="F13" s="6">
        <v>817930.53052</v>
      </c>
      <c r="G13" s="6">
        <v>1025979.41104</v>
      </c>
      <c r="H13" s="7">
        <v>25.436008653171655</v>
      </c>
      <c r="I13" s="16">
        <v>5.962395270543286</v>
      </c>
      <c r="J13" s="13">
        <v>11504203.51008</v>
      </c>
      <c r="K13" s="13">
        <v>11826588.7743</v>
      </c>
      <c r="L13" s="14">
        <v>2.8023258101921167</v>
      </c>
      <c r="M13" s="15">
        <v>5.329158329051001</v>
      </c>
    </row>
    <row r="14" spans="1:13" ht="30" customHeight="1">
      <c r="A14" s="65" t="s">
        <v>29</v>
      </c>
      <c r="B14" s="6">
        <v>5064822.53784</v>
      </c>
      <c r="C14" s="6">
        <v>4995666.60044</v>
      </c>
      <c r="D14" s="7">
        <v>-1.3654167916709115</v>
      </c>
      <c r="E14" s="16">
        <v>29.031907064763935</v>
      </c>
      <c r="F14" s="6">
        <v>5064822.53784</v>
      </c>
      <c r="G14" s="6">
        <v>4995666.60044</v>
      </c>
      <c r="H14" s="7">
        <v>-1.3654167916709115</v>
      </c>
      <c r="I14" s="16">
        <v>29.031907064763935</v>
      </c>
      <c r="J14" s="13">
        <v>72802458.01571</v>
      </c>
      <c r="K14" s="13">
        <v>67604155.17138</v>
      </c>
      <c r="L14" s="14">
        <v>-7.140284800834966</v>
      </c>
      <c r="M14" s="15">
        <v>30.462989242757377</v>
      </c>
    </row>
    <row r="15" spans="1:13" ht="30" customHeight="1">
      <c r="A15" s="65" t="s">
        <v>30</v>
      </c>
      <c r="B15" s="6">
        <v>1886702.49749</v>
      </c>
      <c r="C15" s="6">
        <v>1648550.00609</v>
      </c>
      <c r="D15" s="7">
        <v>-12.62268384744438</v>
      </c>
      <c r="E15" s="16">
        <v>9.58041326540997</v>
      </c>
      <c r="F15" s="6">
        <v>1886702.49749</v>
      </c>
      <c r="G15" s="6">
        <v>1648550.00609</v>
      </c>
      <c r="H15" s="7">
        <v>-12.62268384744438</v>
      </c>
      <c r="I15" s="16">
        <v>9.58041326540997</v>
      </c>
      <c r="J15" s="13">
        <v>24045157.85453</v>
      </c>
      <c r="K15" s="13">
        <v>21922687.8183</v>
      </c>
      <c r="L15" s="14">
        <v>-8.827016437449315</v>
      </c>
      <c r="M15" s="15">
        <v>9.878543729867141</v>
      </c>
    </row>
    <row r="16" spans="1:13" ht="30" customHeight="1">
      <c r="A16" s="65" t="s">
        <v>31</v>
      </c>
      <c r="B16" s="6">
        <v>121978.47262</v>
      </c>
      <c r="C16" s="6">
        <v>168088.45901</v>
      </c>
      <c r="D16" s="7">
        <v>37.80174107741667</v>
      </c>
      <c r="E16" s="16">
        <v>0.9768323050637316</v>
      </c>
      <c r="F16" s="6">
        <v>121978.47262</v>
      </c>
      <c r="G16" s="6">
        <v>168088.45901</v>
      </c>
      <c r="H16" s="7">
        <v>37.80174107741667</v>
      </c>
      <c r="I16" s="16">
        <v>0.9768323050637316</v>
      </c>
      <c r="J16" s="13">
        <v>1595539.11952</v>
      </c>
      <c r="K16" s="13">
        <v>1656700.11203</v>
      </c>
      <c r="L16" s="14">
        <v>3.8332493238022023</v>
      </c>
      <c r="M16" s="15">
        <v>0.7465227183640675</v>
      </c>
    </row>
    <row r="17" spans="1:13" ht="30" customHeight="1">
      <c r="A17" s="65" t="s">
        <v>32</v>
      </c>
      <c r="B17" s="6">
        <v>1868498.46879</v>
      </c>
      <c r="C17" s="6">
        <v>1878181.90769</v>
      </c>
      <c r="D17" s="7">
        <v>0.518247087795086</v>
      </c>
      <c r="E17" s="16">
        <v>10.914900243738154</v>
      </c>
      <c r="F17" s="6">
        <v>1868498.46879</v>
      </c>
      <c r="G17" s="6">
        <v>1878181.90769</v>
      </c>
      <c r="H17" s="7">
        <v>0.518247087795086</v>
      </c>
      <c r="I17" s="16">
        <v>10.914900243738154</v>
      </c>
      <c r="J17" s="13">
        <v>24505705.32823</v>
      </c>
      <c r="K17" s="13">
        <v>26121522.38089</v>
      </c>
      <c r="L17" s="14">
        <v>6.593636179892427</v>
      </c>
      <c r="M17" s="15">
        <v>11.77057317373847</v>
      </c>
    </row>
    <row r="18" spans="1:13" ht="30" customHeight="1">
      <c r="A18" s="65" t="s">
        <v>33</v>
      </c>
      <c r="B18" s="6">
        <v>2824105.33289</v>
      </c>
      <c r="C18" s="6">
        <v>2910013.3394</v>
      </c>
      <c r="D18" s="7">
        <v>3.0419547567684826</v>
      </c>
      <c r="E18" s="16">
        <v>16.911304052845153</v>
      </c>
      <c r="F18" s="6">
        <v>2824105.33289</v>
      </c>
      <c r="G18" s="6">
        <v>2910013.3394</v>
      </c>
      <c r="H18" s="7">
        <v>3.0419547567684826</v>
      </c>
      <c r="I18" s="16">
        <v>16.911304052845153</v>
      </c>
      <c r="J18" s="13">
        <v>32823114.71364</v>
      </c>
      <c r="K18" s="13">
        <v>36627680.88563</v>
      </c>
      <c r="L18" s="14">
        <v>11.591118652761395</v>
      </c>
      <c r="M18" s="15">
        <v>16.504734745630874</v>
      </c>
    </row>
    <row r="19" spans="1:13" s="5" customFormat="1" ht="39" customHeight="1" thickBot="1">
      <c r="A19" s="25" t="s">
        <v>19</v>
      </c>
      <c r="B19" s="26">
        <v>16908769.46498</v>
      </c>
      <c r="C19" s="26">
        <v>17207504.10676</v>
      </c>
      <c r="D19" s="27">
        <v>1.7667438331258456</v>
      </c>
      <c r="E19" s="26">
        <v>100</v>
      </c>
      <c r="F19" s="26">
        <v>16908769.46498</v>
      </c>
      <c r="G19" s="26">
        <v>17207504.10676</v>
      </c>
      <c r="H19" s="27">
        <v>1.7667438331258456</v>
      </c>
      <c r="I19" s="26">
        <v>100</v>
      </c>
      <c r="J19" s="28">
        <v>227181052.42156002</v>
      </c>
      <c r="K19" s="28">
        <v>221922263.21798998</v>
      </c>
      <c r="L19" s="29">
        <v>-2.3148009693219325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07" t="s">
        <v>34</v>
      </c>
      <c r="B1" s="108"/>
      <c r="C1" s="108"/>
      <c r="D1" s="108"/>
      <c r="E1" s="108"/>
      <c r="F1" s="108"/>
      <c r="G1" s="108"/>
      <c r="H1" s="109"/>
    </row>
    <row r="2" spans="1:8" ht="19.5" customHeight="1">
      <c r="A2" s="110" t="s">
        <v>35</v>
      </c>
      <c r="B2" s="111"/>
      <c r="C2" s="111"/>
      <c r="D2" s="111"/>
      <c r="E2" s="111"/>
      <c r="F2" s="111"/>
      <c r="G2" s="111"/>
      <c r="H2" s="112"/>
    </row>
    <row r="3" spans="1:8" ht="19.5" customHeight="1">
      <c r="A3" s="110"/>
      <c r="B3" s="111"/>
      <c r="C3" s="111"/>
      <c r="D3" s="111"/>
      <c r="E3" s="111"/>
      <c r="F3" s="111"/>
      <c r="G3" s="111"/>
      <c r="H3" s="112"/>
    </row>
    <row r="4" spans="1:8" ht="19.5" customHeight="1">
      <c r="A4" s="70" t="s">
        <v>36</v>
      </c>
      <c r="B4" s="71"/>
      <c r="C4" s="71"/>
      <c r="D4" s="72"/>
      <c r="E4" s="72"/>
      <c r="F4" s="72"/>
      <c r="G4" s="72"/>
      <c r="H4" s="73" t="s">
        <v>37</v>
      </c>
    </row>
    <row r="5" spans="1:8" ht="19.5" customHeight="1">
      <c r="A5" s="74" t="s">
        <v>38</v>
      </c>
      <c r="B5" s="113">
        <v>2022</v>
      </c>
      <c r="C5" s="114"/>
      <c r="D5" s="115">
        <v>2023</v>
      </c>
      <c r="E5" s="116"/>
      <c r="F5" s="115">
        <v>2024</v>
      </c>
      <c r="G5" s="116"/>
      <c r="H5" s="75" t="s">
        <v>39</v>
      </c>
    </row>
    <row r="6" spans="1:8" ht="19.5" customHeight="1">
      <c r="A6" s="74"/>
      <c r="B6" s="76" t="s">
        <v>37</v>
      </c>
      <c r="C6" s="76" t="s">
        <v>40</v>
      </c>
      <c r="D6" s="76" t="s">
        <v>37</v>
      </c>
      <c r="E6" s="76" t="s">
        <v>40</v>
      </c>
      <c r="F6" s="76" t="s">
        <v>37</v>
      </c>
      <c r="G6" s="76" t="s">
        <v>40</v>
      </c>
      <c r="H6" s="77" t="s">
        <v>59</v>
      </c>
    </row>
    <row r="7" spans="1:8" ht="19.5" customHeight="1">
      <c r="A7" s="78" t="s">
        <v>41</v>
      </c>
      <c r="B7" s="79">
        <v>266442153.57</v>
      </c>
      <c r="C7" s="79">
        <f>B7</f>
        <v>266442153.57</v>
      </c>
      <c r="D7" s="80">
        <v>255752966.5</v>
      </c>
      <c r="E7" s="79">
        <f>D7</f>
        <v>255752966.5</v>
      </c>
      <c r="F7" s="80">
        <v>266037925.63</v>
      </c>
      <c r="G7" s="79">
        <f>F7</f>
        <v>266037925.63</v>
      </c>
      <c r="H7" s="81">
        <f>((F7-D7)/D7)*100</f>
        <v>4.021442750303346</v>
      </c>
    </row>
    <row r="8" spans="1:8" ht="19.5" customHeight="1">
      <c r="A8" s="78" t="s">
        <v>42</v>
      </c>
      <c r="B8" s="79">
        <v>286320662.64</v>
      </c>
      <c r="C8" s="79">
        <f aca="true" t="shared" si="0" ref="C8:C18">C7+B8</f>
        <v>552762816.21</v>
      </c>
      <c r="D8" s="82">
        <v>263349472.56</v>
      </c>
      <c r="E8" s="79">
        <f aca="true" t="shared" si="1" ref="E8:E13">E7+D8</f>
        <v>519102439.06</v>
      </c>
      <c r="F8" s="82"/>
      <c r="G8" s="79"/>
      <c r="H8" s="81"/>
    </row>
    <row r="9" spans="1:8" ht="19.5" customHeight="1">
      <c r="A9" s="78" t="s">
        <v>43</v>
      </c>
      <c r="B9" s="79">
        <v>343752442.75</v>
      </c>
      <c r="C9" s="79">
        <f t="shared" si="0"/>
        <v>896515258.96</v>
      </c>
      <c r="D9" s="82">
        <v>295034781.61</v>
      </c>
      <c r="E9" s="79">
        <f t="shared" si="1"/>
        <v>814137220.6700001</v>
      </c>
      <c r="F9" s="82"/>
      <c r="G9" s="79"/>
      <c r="H9" s="81"/>
    </row>
    <row r="10" spans="1:8" ht="19.5" customHeight="1">
      <c r="A10" s="78" t="s">
        <v>44</v>
      </c>
      <c r="B10" s="79">
        <v>362069378.32</v>
      </c>
      <c r="C10" s="79">
        <f t="shared" si="0"/>
        <v>1258584637.28</v>
      </c>
      <c r="D10" s="82">
        <v>242463296.89</v>
      </c>
      <c r="E10" s="79">
        <f t="shared" si="1"/>
        <v>1056600517.5600001</v>
      </c>
      <c r="F10" s="82"/>
      <c r="G10" s="79"/>
      <c r="H10" s="81"/>
    </row>
    <row r="11" spans="1:8" ht="19.5" customHeight="1">
      <c r="A11" s="78" t="s">
        <v>45</v>
      </c>
      <c r="B11" s="79">
        <v>266313813.77</v>
      </c>
      <c r="C11" s="79">
        <f t="shared" si="0"/>
        <v>1524898451.05</v>
      </c>
      <c r="D11" s="82">
        <v>276580054.65</v>
      </c>
      <c r="E11" s="79">
        <f t="shared" si="1"/>
        <v>1333180572.21</v>
      </c>
      <c r="F11" s="82"/>
      <c r="G11" s="79"/>
      <c r="H11" s="81"/>
    </row>
    <row r="12" spans="1:8" ht="19.5" customHeight="1">
      <c r="A12" s="78" t="s">
        <v>46</v>
      </c>
      <c r="B12" s="79">
        <v>342545525.83</v>
      </c>
      <c r="C12" s="79">
        <f t="shared" si="0"/>
        <v>1867443976.8799999</v>
      </c>
      <c r="D12" s="82">
        <v>260792964.58</v>
      </c>
      <c r="E12" s="79">
        <f t="shared" si="1"/>
        <v>1593973536.79</v>
      </c>
      <c r="F12" s="82"/>
      <c r="G12" s="79"/>
      <c r="H12" s="81"/>
    </row>
    <row r="13" spans="1:8" ht="19.5" customHeight="1">
      <c r="A13" s="78" t="s">
        <v>47</v>
      </c>
      <c r="B13" s="79">
        <v>240756308.31</v>
      </c>
      <c r="C13" s="79">
        <f t="shared" si="0"/>
        <v>2108200285.1899998</v>
      </c>
      <c r="D13" s="82">
        <v>259230355.38</v>
      </c>
      <c r="E13" s="79">
        <f t="shared" si="1"/>
        <v>1853203892.17</v>
      </c>
      <c r="F13" s="82"/>
      <c r="G13" s="79"/>
      <c r="H13" s="81"/>
    </row>
    <row r="14" spans="1:8" ht="19.5" customHeight="1">
      <c r="A14" s="78" t="s">
        <v>48</v>
      </c>
      <c r="B14" s="79">
        <v>294653825.05</v>
      </c>
      <c r="C14" s="79">
        <f t="shared" si="0"/>
        <v>2402854110.24</v>
      </c>
      <c r="D14" s="82">
        <v>282885348.87</v>
      </c>
      <c r="E14" s="79">
        <f>E13+D14</f>
        <v>2136089241.04</v>
      </c>
      <c r="F14" s="82"/>
      <c r="G14" s="79"/>
      <c r="H14" s="81"/>
    </row>
    <row r="15" spans="1:8" ht="19.5" customHeight="1">
      <c r="A15" s="78" t="s">
        <v>49</v>
      </c>
      <c r="B15" s="79">
        <v>291371804.73</v>
      </c>
      <c r="C15" s="79">
        <f t="shared" si="0"/>
        <v>2694225914.97</v>
      </c>
      <c r="D15" s="80">
        <v>279039192.01</v>
      </c>
      <c r="E15" s="79">
        <f>E14+D15</f>
        <v>2415128433.05</v>
      </c>
      <c r="F15" s="80"/>
      <c r="G15" s="79"/>
      <c r="H15" s="81"/>
    </row>
    <row r="16" spans="1:8" ht="19.5" customHeight="1">
      <c r="A16" s="78" t="s">
        <v>50</v>
      </c>
      <c r="B16" s="79">
        <v>257315445.83</v>
      </c>
      <c r="C16" s="79">
        <f t="shared" si="0"/>
        <v>2951541360.7999997</v>
      </c>
      <c r="D16" s="82">
        <v>256392144.44</v>
      </c>
      <c r="E16" s="79">
        <f>E15+D16</f>
        <v>2671520577.4900002</v>
      </c>
      <c r="F16" s="82"/>
      <c r="G16" s="79"/>
      <c r="H16" s="81"/>
    </row>
    <row r="17" spans="1:8" ht="19.5" customHeight="1">
      <c r="A17" s="78" t="s">
        <v>51</v>
      </c>
      <c r="B17" s="83">
        <v>270820419.11</v>
      </c>
      <c r="C17" s="79">
        <f t="shared" si="0"/>
        <v>3222361779.91</v>
      </c>
      <c r="D17" s="82">
        <v>254284629.99</v>
      </c>
      <c r="E17" s="79">
        <f>E16+D17</f>
        <v>2925805207.4800005</v>
      </c>
      <c r="F17" s="82"/>
      <c r="G17" s="79"/>
      <c r="H17" s="81"/>
    </row>
    <row r="18" spans="1:8" ht="19.5" customHeight="1">
      <c r="A18" s="78" t="s">
        <v>18</v>
      </c>
      <c r="B18" s="79">
        <v>278765301.87</v>
      </c>
      <c r="C18" s="79">
        <f t="shared" si="0"/>
        <v>3501127081.7799997</v>
      </c>
      <c r="D18" s="82">
        <v>256521991.7</v>
      </c>
      <c r="E18" s="79">
        <f>E17+D18</f>
        <v>3182327199.1800003</v>
      </c>
      <c r="F18" s="82"/>
      <c r="G18" s="79"/>
      <c r="H18" s="81"/>
    </row>
    <row r="19" spans="1:8" ht="19.5" customHeight="1" thickBot="1">
      <c r="A19" s="84" t="s">
        <v>19</v>
      </c>
      <c r="B19" s="85">
        <f>SUM(B7:B18)</f>
        <v>3501127081.7799997</v>
      </c>
      <c r="C19" s="86"/>
      <c r="D19" s="85">
        <f>SUM(D7:D18)</f>
        <v>3182327199.1800003</v>
      </c>
      <c r="E19" s="87"/>
      <c r="F19" s="85">
        <f>SUM(F7:F18)</f>
        <v>266037925.63</v>
      </c>
      <c r="G19" s="87"/>
      <c r="H19" s="8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:D1"/>
    </sheetView>
  </sheetViews>
  <sheetFormatPr defaultColWidth="9.140625" defaultRowHeight="54.75" customHeight="1"/>
  <cols>
    <col min="1" max="1" width="19.57421875" style="0" bestFit="1" customWidth="1"/>
    <col min="2" max="3" width="18.57421875" style="0" bestFit="1" customWidth="1"/>
    <col min="4" max="4" width="17.00390625" style="0" bestFit="1" customWidth="1"/>
    <col min="5" max="6" width="26.57421875" style="0" bestFit="1" customWidth="1"/>
    <col min="7" max="7" width="17.00390625" style="0" bestFit="1" customWidth="1"/>
  </cols>
  <sheetData>
    <row r="1" spans="1:4" ht="54.75" customHeight="1">
      <c r="A1" s="117" t="s">
        <v>12</v>
      </c>
      <c r="B1" s="118"/>
      <c r="C1" s="118"/>
      <c r="D1" s="118"/>
    </row>
    <row r="2" spans="1:4" ht="54.75" customHeight="1">
      <c r="A2" s="57"/>
      <c r="B2" s="58" t="s">
        <v>93</v>
      </c>
      <c r="C2" s="58" t="s">
        <v>94</v>
      </c>
      <c r="D2" s="64" t="s">
        <v>13</v>
      </c>
    </row>
    <row r="3" spans="1:4" ht="54.75" customHeight="1">
      <c r="A3" s="59" t="s">
        <v>14</v>
      </c>
      <c r="B3" s="60">
        <v>19324</v>
      </c>
      <c r="C3" s="60">
        <v>20028</v>
      </c>
      <c r="D3" s="66">
        <f>(C3/B3-1)*100</f>
        <v>3.6431380666528623</v>
      </c>
    </row>
    <row r="4" spans="1:4" ht="54.75" customHeight="1">
      <c r="A4" s="59" t="s">
        <v>15</v>
      </c>
      <c r="B4" s="60">
        <v>309</v>
      </c>
      <c r="C4" s="60">
        <v>333</v>
      </c>
      <c r="D4" s="66">
        <f>(C4/B4-1)*100</f>
        <v>7.7669902912621325</v>
      </c>
    </row>
    <row r="5" spans="1:4" ht="54.75" customHeight="1">
      <c r="A5" s="59" t="s">
        <v>16</v>
      </c>
      <c r="B5" s="60">
        <v>256</v>
      </c>
      <c r="C5" s="60">
        <v>266</v>
      </c>
      <c r="D5" s="96">
        <f>(C5/B5-1)*100</f>
        <v>3.90625</v>
      </c>
    </row>
    <row r="6" spans="1:4" ht="54.75" customHeight="1">
      <c r="A6" s="61" t="s">
        <v>92</v>
      </c>
      <c r="B6" s="60">
        <v>109.70654507</v>
      </c>
      <c r="C6" s="60">
        <v>108.0454632</v>
      </c>
      <c r="D6" s="67">
        <f>(C6/B6-1)*100</f>
        <v>-1.5141137376444846</v>
      </c>
    </row>
    <row r="7" spans="1:4" ht="54.75" customHeight="1" thickBot="1">
      <c r="A7" s="62" t="s">
        <v>17</v>
      </c>
      <c r="B7" s="63">
        <v>2440</v>
      </c>
      <c r="C7" s="68">
        <v>2208</v>
      </c>
      <c r="D7" s="69">
        <f>(C7/B7-1)*100</f>
        <v>-9.50819672131148</v>
      </c>
    </row>
  </sheetData>
  <sheetProtection/>
  <mergeCells count="1">
    <mergeCell ref="A1:D1"/>
  </mergeCells>
  <conditionalFormatting sqref="D3:D7">
    <cfRule type="cellIs" priority="1" dxfId="1" operator="lessThan">
      <formula>0</formula>
    </cfRule>
    <cfRule type="cellIs" priority="2" dxfId="0" operator="greater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Murat Mutluer</cp:lastModifiedBy>
  <cp:lastPrinted>2024-01-02T11:22:18Z</cp:lastPrinted>
  <dcterms:created xsi:type="dcterms:W3CDTF">2010-11-12T12:53:26Z</dcterms:created>
  <dcterms:modified xsi:type="dcterms:W3CDTF">2024-02-02T13:09:09Z</dcterms:modified>
  <cp:category/>
  <cp:version/>
  <cp:contentType/>
  <cp:contentStatus/>
</cp:coreProperties>
</file>