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<sst xmlns="http://schemas.openxmlformats.org/spreadsheetml/2006/main" count="113" uniqueCount="94">
  <si>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</si>
  <si>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</si>
  <si>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</si>
  <si>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</si>
  <si>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</si>
  <si>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</si>
  <si>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</si>
  <si>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</si>
  <si>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</si>
  <si>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</si>
  <si>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</si>
  <si>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</si>
  <si>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</si>
  <si>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</si>
  <si>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</si>
  <si>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</si>
  <si>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</si>
  <si>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</si>
  <si>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</si>
  <si>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</si>
  <si>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</si>
  <si>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</si>
  <si>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</si>
  <si>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</si>
  <si>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</si>
  <si>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</si>
  <si>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</si>
  <si>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</si>
  <si>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</si>
  <si>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</si>
  <si>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</si>
  <si>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</si>
  <si>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</si>
  <si>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</si>
  <si>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</si>
  <si>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</si>
  <si>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</si>
  <si>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</si>
  <si>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</si>
  <si>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</si>
  <si>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</si>
  <si>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</si>
  <si>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</si>
  <si>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</si>
  <si>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</si>
  <si>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</si>
  <si>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</si>
  <si>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</si>
  <si>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</si>
  <si>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</si>
  <si>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</si>
  <si>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</si>
  <si>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</si>
  <si>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</si>
  <si>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</si>
  <si>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</si>
  <si>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</si>
  <si>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>T O P L A M (TİM+TUİK*)</t>
  </si>
  <si>
    <t xml:space="preserve"> 2016/2017</t>
  </si>
  <si>
    <t xml:space="preserve">Son 12 aylık dönem için ilk 11 ay TUİK, son ay TİM rakamı kullanılmıştır. </t>
  </si>
  <si>
    <t>Pay (2018) (%)</t>
  </si>
  <si>
    <t>Değişim (2017/2018) (%)</t>
  </si>
  <si>
    <t xml:space="preserve"> 2017/2018</t>
  </si>
  <si>
    <t>Değişim   (16-17/17-18) (%)</t>
  </si>
  <si>
    <t>Pay (17-18) (%)</t>
  </si>
  <si>
    <t>MART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</si>
  <si>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</si>
  <si>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</si>
  <si>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</si>
  <si>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</si>
  <si>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</si>
  <si>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</si>
  <si>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2016</t>
  </si>
  <si>
    <t>2017</t>
  </si>
  <si>
    <t>2018</t>
  </si>
  <si>
    <t>DEGISIM %</t>
  </si>
  <si>
    <t>KÜMÜLATIF</t>
  </si>
  <si>
    <t>OCAK</t>
  </si>
  <si>
    <t>SUBAT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</si>
  <si>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</si>
  <si>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</si>
  <si>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</si>
  <si>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</si>
  <si>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</si>
  <si>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</si>
  <si>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</si>
  <si>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</si>
  <si>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</si>
  <si>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</si>
  <si>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NİSAN</t>
  </si>
  <si>
    <t>01 MAYIS - 30 NİSAN</t>
  </si>
  <si>
    <t>01 OCAK - 30 NİSAN</t>
  </si>
  <si>
    <t>*Ocak - Nisan dönemi için ilk 3 ay TUİK, son ay TİM rakamı kullanılmıştır.</t>
  </si>
  <si>
    <t>2017/2018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</si>
</sst>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,##0\ &quot;YTL&quot;;\-#,##0\ &quot;YTL&quot;"/>
    <numFmt numFmtId="183" formatCode="#,##0\ &quot;YTL&quot;;[Red]\-#,##0\ &quot;YTL&quot;"/>
    <numFmt numFmtId="184" formatCode="#,##0.00\ &quot;YTL&quot;;\-#,##0.00\ &quot;YTL&quot;"/>
    <numFmt numFmtId="185" formatCode="#,##0.00\ &quot;YTL&quot;;[Red]\-#,##0.00\ &quot;YTL&quot;"/>
    <numFmt numFmtId="186" formatCode="_-* #,##0\ &quot;YTL&quot;_-;\-* #,##0\ &quot;YTL&quot;_-;_-* &quot;-&quot;\ &quot;YTL&quot;_-;_-@_-"/>
    <numFmt numFmtId="187" formatCode="_-* #,##0\ _Y_T_L_-;\-* #,##0\ _Y_T_L_-;_-* &quot;-&quot;\ _Y_T_L_-;_-@_-"/>
    <numFmt numFmtId="188" formatCode="_-* #,##0.00\ &quot;YTL&quot;_-;\-* #,##0.00\ &quot;YTL&quot;_-;_-* &quot;-&quot;??\ &quot;YTL&quot;_-;_-@_-"/>
    <numFmt numFmtId="189" formatCode="_-* #,##0.00\ _Y_T_L_-;\-* #,##0.00\ _Y_T_L_-;_-* &quot;-&quot;??\ _Y_T_L_-;_-@_-"/>
    <numFmt numFmtId="190" formatCode="#,##0&quot;TL&quot;;\-#,##0&quot;TL&quot;"/>
    <numFmt numFmtId="191" formatCode="#,##0&quot;TL&quot;;[Red]\-#,##0&quot;TL&quot;"/>
    <numFmt numFmtId="192" formatCode="#,##0.00&quot;TL&quot;;\-#,##0.00&quot;TL&quot;"/>
    <numFmt numFmtId="193" formatCode="#,##0.00&quot;TL&quot;;[Red]\-#,##0.00&quot;TL&quot;"/>
    <numFmt numFmtId="194" formatCode="_-* #,##0&quot;TL&quot;_-;\-* #,##0&quot;TL&quot;_-;_-* &quot;-&quot;&quot;TL&quot;_-;_-@_-"/>
    <numFmt numFmtId="195" formatCode="_-* #,##0_T_L_-;\-* #,##0_T_L_-;_-* &quot;-&quot;_T_L_-;_-@_-"/>
    <numFmt numFmtId="196" formatCode="_-* #,##0.00&quot;TL&quot;_-;\-* #,##0.00&quot;TL&quot;_-;_-* &quot;-&quot;??&quot;TL&quot;_-;_-@_-"/>
    <numFmt numFmtId="197" formatCode="_-* #,##0.00_T_L_-;\-* #,##0.00_T_L_-;_-* &quot;-&quot;??_T_L_-;_-@_-"/>
    <numFmt numFmtId="198" formatCode="0.0"/>
    <numFmt numFmtId="199" formatCode="_-* #,##0.0\ _T_L_-;\-* #,##0.0\ _T_L_-;_-* &quot;-&quot;??\ _T_L_-;_-@_-"/>
    <numFmt numFmtId="200" formatCode="_-* #,##0\ _T_L_-;\-* #,##0\ _T_L_-;_-* &quot;-&quot;??\ _T_L_-;_-@_-"/>
    <numFmt numFmtId="201" formatCode="&quot;Evet&quot;;&quot;Evet&quot;;&quot;Hayır&quot;"/>
    <numFmt numFmtId="202" formatCode="&quot;Doğru&quot;;&quot;Doğru&quot;;&quot;Yanlış&quot;"/>
    <numFmt numFmtId="203" formatCode="&quot;Açık&quot;;&quot;Açık&quot;;&quot;Kapalı&quot;"/>
    <numFmt numFmtId="204" formatCode="#,##0.0"/>
    <numFmt numFmtId="205" formatCode="0.0%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04" fontId="10" fillId="0" borderId="10" xfId="56" applyNumberFormat="1" applyFont="1" applyFill="1" applyBorder="1" applyAlignment="1">
      <alignment horizontal="right" vertical="center"/>
    </xf>
    <xf numFmtId="181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04" fontId="6" fillId="0" borderId="10" xfId="0" applyNumberFormat="1" applyFont="1" applyBorder="1" applyAlignment="1">
      <alignment horizontal="right" vertical="center"/>
    </xf>
    <xf numFmtId="204" fontId="6" fillId="0" borderId="11" xfId="0" applyNumberFormat="1" applyFont="1" applyBorder="1" applyAlignment="1">
      <alignment horizontal="right" vertical="center"/>
    </xf>
    <xf numFmtId="20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8" fontId="5" fillId="0" borderId="10" xfId="0" applyNumberFormat="1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center" vertical="center"/>
    </xf>
    <xf numFmtId="198" fontId="0" fillId="0" borderId="0" xfId="0" applyNumberFormat="1" applyBorder="1" applyAlignment="1">
      <alignment/>
    </xf>
    <xf numFmtId="19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04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04" fontId="15" fillId="0" borderId="14" xfId="0" applyNumberFormat="1" applyFont="1" applyBorder="1" applyAlignment="1">
      <alignment horizontal="right" vertical="center"/>
    </xf>
    <xf numFmtId="204" fontId="15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98" fontId="7" fillId="0" borderId="10" xfId="49" applyNumberFormat="1" applyFont="1" applyFill="1" applyBorder="1" applyAlignment="1">
      <alignment horizontal="center"/>
      <protection/>
    </xf>
    <xf numFmtId="20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9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98" fontId="11" fillId="0" borderId="14" xfId="49" applyNumberFormat="1" applyFont="1" applyFill="1" applyBorder="1" applyAlignment="1">
      <alignment horizontal="center"/>
      <protection/>
    </xf>
    <xf numFmtId="19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04" fontId="6" fillId="0" borderId="10" xfId="49" applyNumberFormat="1" applyFont="1" applyFill="1" applyBorder="1" applyAlignment="1">
      <alignment/>
      <protection/>
    </xf>
    <xf numFmtId="19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04" fontId="6" fillId="0" borderId="11" xfId="49" applyNumberFormat="1" applyFont="1" applyFill="1" applyBorder="1" applyAlignment="1">
      <alignment horizontal="right"/>
      <protection/>
    </xf>
    <xf numFmtId="19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32" borderId="0" xfId="0" applyFont="1" applyFill="1" applyBorder="1" applyAlignment="1">
      <alignment/>
    </xf>
    <xf numFmtId="3" fontId="17" fillId="0" borderId="19" xfId="0" applyNumberFormat="1" applyFont="1" applyBorder="1" applyAlignment="1">
      <alignment horizontal="right"/>
    </xf>
    <xf numFmtId="3" fontId="18" fillId="0" borderId="0" xfId="0" applyNumberFormat="1" applyFont="1" applyBorder="1" applyAlignment="1" quotePrefix="1">
      <alignment horizontal="left"/>
    </xf>
    <xf numFmtId="3" fontId="17" fillId="0" borderId="0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8" fillId="0" borderId="20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04" fontId="17" fillId="0" borderId="21" xfId="0" applyNumberFormat="1" applyFont="1" applyBorder="1" applyAlignment="1">
      <alignment horizontal="right"/>
    </xf>
    <xf numFmtId="3" fontId="53" fillId="0" borderId="10" xfId="0" applyNumberFormat="1" applyFont="1" applyBorder="1" applyAlignment="1">
      <alignment/>
    </xf>
    <xf numFmtId="204" fontId="17" fillId="0" borderId="22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8" fillId="0" borderId="23" xfId="0" applyFont="1" applyBorder="1" applyAlignment="1">
      <alignment/>
    </xf>
    <xf numFmtId="3" fontId="18" fillId="0" borderId="24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right"/>
    </xf>
    <xf numFmtId="3" fontId="17" fillId="0" borderId="26" xfId="0" applyNumberFormat="1" applyFont="1" applyBorder="1" applyAlignment="1">
      <alignment horizont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18" fillId="32" borderId="33" xfId="0" applyFont="1" applyFill="1" applyBorder="1" applyAlignment="1">
      <alignment horizontal="center"/>
    </xf>
    <xf numFmtId="0" fontId="18" fillId="32" borderId="34" xfId="0" applyFont="1" applyFill="1" applyBorder="1" applyAlignment="1">
      <alignment horizontal="center"/>
    </xf>
    <xf numFmtId="0" fontId="18" fillId="32" borderId="35" xfId="0" applyFont="1" applyFill="1" applyBorder="1" applyAlignment="1">
      <alignment horizontal="center"/>
    </xf>
    <xf numFmtId="0" fontId="18" fillId="32" borderId="19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20" xfId="0" applyFont="1" applyFill="1" applyBorder="1" applyAlignment="1">
      <alignment horizontal="center"/>
    </xf>
    <xf numFmtId="3" fontId="18" fillId="0" borderId="36" xfId="0" applyNumberFormat="1" applyFont="1" applyBorder="1" applyAlignment="1" quotePrefix="1">
      <alignment horizontal="center"/>
    </xf>
    <xf numFmtId="3" fontId="18" fillId="0" borderId="37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57150</xdr:colOff>
      <xdr:row>37</xdr:row>
      <xdr:rowOff>76200</xdr:rowOff>
    </xdr:to>
    <xdr:pic>
      <xdr:nvPicPr>
        <xdr:cNvPr id="1" name="Resi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6372225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3" customWidth="1"/>
    <col min="3" max="3" width="9.28125" style="13" customWidth="1"/>
    <col min="4" max="5" width="9.28125" style="31" customWidth="1"/>
    <col min="6" max="7" width="10.28125" style="63" customWidth="1"/>
    <col min="8" max="9" width="8.28125" style="31" customWidth="1"/>
    <col min="10" max="11" width="8.28125" style="63" bestFit="1" customWidth="1"/>
    <col min="12" max="12" width="8.8515625" style="75" customWidth="1"/>
    <col min="13" max="13" width="7.57421875" style="26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"/>
      <c r="O1" s="10"/>
      <c r="P1" s="10"/>
    </row>
    <row r="2" spans="1:16" ht="25.5" customHeight="1" thickBo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"/>
      <c r="O2" s="10"/>
      <c r="P2" s="10"/>
    </row>
    <row r="3" spans="1:13" ht="32.25" customHeight="1">
      <c r="A3" s="109" t="s">
        <v>2</v>
      </c>
      <c r="B3" s="106" t="s">
        <v>89</v>
      </c>
      <c r="C3" s="106"/>
      <c r="D3" s="106"/>
      <c r="E3" s="106"/>
      <c r="F3" s="106" t="s">
        <v>91</v>
      </c>
      <c r="G3" s="106"/>
      <c r="H3" s="106"/>
      <c r="I3" s="106"/>
      <c r="J3" s="106" t="s">
        <v>90</v>
      </c>
      <c r="K3" s="106"/>
      <c r="L3" s="106"/>
      <c r="M3" s="107"/>
    </row>
    <row r="4" spans="1:121" ht="27">
      <c r="A4" s="110"/>
      <c r="B4" s="36">
        <v>2017</v>
      </c>
      <c r="C4" s="36">
        <v>2018</v>
      </c>
      <c r="D4" s="27" t="s">
        <v>61</v>
      </c>
      <c r="E4" s="27" t="s">
        <v>60</v>
      </c>
      <c r="F4" s="36">
        <v>2017</v>
      </c>
      <c r="G4" s="36">
        <v>2018</v>
      </c>
      <c r="H4" s="27" t="s">
        <v>61</v>
      </c>
      <c r="I4" s="27" t="s">
        <v>60</v>
      </c>
      <c r="J4" s="64" t="s">
        <v>58</v>
      </c>
      <c r="K4" s="64" t="s">
        <v>62</v>
      </c>
      <c r="L4" s="24" t="s">
        <v>63</v>
      </c>
      <c r="M4" s="32" t="s">
        <v>64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8" t="s">
        <v>3</v>
      </c>
      <c r="B5" s="11">
        <v>1609030.99499</v>
      </c>
      <c r="C5" s="11">
        <v>1786553.41939</v>
      </c>
      <c r="D5" s="28">
        <v>11.032877859578036</v>
      </c>
      <c r="E5" s="28">
        <v>13.186086061811803</v>
      </c>
      <c r="F5" s="58">
        <v>6789853.46541</v>
      </c>
      <c r="G5" s="58">
        <v>7515705.08788</v>
      </c>
      <c r="H5" s="28">
        <v>10.690239872889066</v>
      </c>
      <c r="I5" s="28">
        <v>13.731386230175206</v>
      </c>
      <c r="J5" s="65">
        <v>20449889.00788</v>
      </c>
      <c r="K5" s="65">
        <v>21947525.46822</v>
      </c>
      <c r="L5" s="66">
        <v>7.323445421942942</v>
      </c>
      <c r="M5" s="33">
        <v>13.626537985262747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8" t="s">
        <v>4</v>
      </c>
      <c r="B6" s="11">
        <v>1075724.19237</v>
      </c>
      <c r="C6" s="11">
        <v>1159226.09472</v>
      </c>
      <c r="D6" s="28">
        <v>7.7623895550802136</v>
      </c>
      <c r="E6" s="28">
        <v>8.555946261766438</v>
      </c>
      <c r="F6" s="58">
        <v>4697875.186720001</v>
      </c>
      <c r="G6" s="58">
        <v>5047329.37843</v>
      </c>
      <c r="H6" s="28">
        <v>7.438558450804303</v>
      </c>
      <c r="I6" s="28">
        <v>9.221600410838136</v>
      </c>
      <c r="J6" s="65">
        <v>14269545.80567</v>
      </c>
      <c r="K6" s="65">
        <v>14865949.903439999</v>
      </c>
      <c r="L6" s="66">
        <v>4.179559082623477</v>
      </c>
      <c r="M6" s="33">
        <v>9.229807311970612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9" t="s">
        <v>43</v>
      </c>
      <c r="B7" s="4">
        <v>523429.84686</v>
      </c>
      <c r="C7" s="4">
        <v>534895.53173</v>
      </c>
      <c r="D7" s="29">
        <v>2.1904912260509177</v>
      </c>
      <c r="E7" s="29">
        <v>3.9479247801493673</v>
      </c>
      <c r="F7" s="59">
        <v>2225341.68838</v>
      </c>
      <c r="G7" s="59">
        <v>2217579.27824</v>
      </c>
      <c r="H7" s="29">
        <v>-0.3488187985033052</v>
      </c>
      <c r="I7" s="29">
        <v>4.051574298019181</v>
      </c>
      <c r="J7" s="67">
        <v>6458903.89006</v>
      </c>
      <c r="K7" s="67">
        <v>6361747.11191</v>
      </c>
      <c r="L7" s="68">
        <v>-1.5042301264076736</v>
      </c>
      <c r="M7" s="34">
        <v>3.9498115082997485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0" t="s">
        <v>5</v>
      </c>
      <c r="B8" s="4">
        <v>119339.19317</v>
      </c>
      <c r="C8" s="4">
        <v>149623.12164</v>
      </c>
      <c r="D8" s="29">
        <v>25.376347590066416</v>
      </c>
      <c r="E8" s="29">
        <v>1.1043293401524017</v>
      </c>
      <c r="F8" s="59">
        <v>635072.98607</v>
      </c>
      <c r="G8" s="59">
        <v>794634.11207</v>
      </c>
      <c r="H8" s="29">
        <v>25.124848560699554</v>
      </c>
      <c r="I8" s="29">
        <v>1.4518169322664776</v>
      </c>
      <c r="J8" s="67">
        <v>2034230.06147</v>
      </c>
      <c r="K8" s="67">
        <v>2390476.99451</v>
      </c>
      <c r="L8" s="68">
        <v>17.51261766245675</v>
      </c>
      <c r="M8" s="34">
        <v>1.4841730388127017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0" t="s">
        <v>6</v>
      </c>
      <c r="B9" s="4">
        <v>106737.5976</v>
      </c>
      <c r="C9" s="4">
        <v>128738.47967</v>
      </c>
      <c r="D9" s="29">
        <v>20.61212034436871</v>
      </c>
      <c r="E9" s="29">
        <v>0.9501852303834508</v>
      </c>
      <c r="F9" s="59">
        <v>430042.59717</v>
      </c>
      <c r="G9" s="59">
        <v>507744.00064</v>
      </c>
      <c r="H9" s="29">
        <v>18.068303926479135</v>
      </c>
      <c r="I9" s="29">
        <v>0.9276613301505698</v>
      </c>
      <c r="J9" s="67">
        <v>1345650.03075</v>
      </c>
      <c r="K9" s="67">
        <v>1493713.92779</v>
      </c>
      <c r="L9" s="68">
        <v>11.00315042221465</v>
      </c>
      <c r="M9" s="34">
        <v>0.9274006587038361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0" t="s">
        <v>7</v>
      </c>
      <c r="B10" s="4">
        <v>97130.47815</v>
      </c>
      <c r="C10" s="4">
        <v>103198.0877</v>
      </c>
      <c r="D10" s="29">
        <v>6.246864697432779</v>
      </c>
      <c r="E10" s="29">
        <v>0.7616782409401595</v>
      </c>
      <c r="F10" s="59">
        <v>398208.17641</v>
      </c>
      <c r="G10" s="59">
        <v>434627.95579</v>
      </c>
      <c r="H10" s="29">
        <v>9.14591450842077</v>
      </c>
      <c r="I10" s="29">
        <v>0.7940764382849734</v>
      </c>
      <c r="J10" s="67">
        <v>1294856.98051</v>
      </c>
      <c r="K10" s="67">
        <v>1317013.27984</v>
      </c>
      <c r="L10" s="68">
        <v>1.7111001186612482</v>
      </c>
      <c r="M10" s="34">
        <v>0.8176927057595403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0" t="s">
        <v>8</v>
      </c>
      <c r="B11" s="4">
        <v>136966.56799</v>
      </c>
      <c r="C11" s="4">
        <v>148376.31897</v>
      </c>
      <c r="D11" s="29">
        <v>8.330318228338038</v>
      </c>
      <c r="E11" s="29">
        <v>1.0951270139693257</v>
      </c>
      <c r="F11" s="59">
        <v>608921.09352</v>
      </c>
      <c r="G11" s="59">
        <v>561442.48933</v>
      </c>
      <c r="H11" s="29">
        <v>-7.797168581488884</v>
      </c>
      <c r="I11" s="29">
        <v>1.025769848188107</v>
      </c>
      <c r="J11" s="67">
        <v>1964531.27984</v>
      </c>
      <c r="K11" s="67">
        <v>1815610.0826</v>
      </c>
      <c r="L11" s="68">
        <v>-7.580495091538002</v>
      </c>
      <c r="M11" s="34">
        <v>1.127255999442813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0" t="s">
        <v>9</v>
      </c>
      <c r="B12" s="4">
        <v>27550.55566</v>
      </c>
      <c r="C12" s="4">
        <v>28815.0768</v>
      </c>
      <c r="D12" s="29">
        <v>4.589820821058522</v>
      </c>
      <c r="E12" s="29">
        <v>0.21267658634705106</v>
      </c>
      <c r="F12" s="59">
        <v>113322.44904</v>
      </c>
      <c r="G12" s="59">
        <v>197629.89567</v>
      </c>
      <c r="H12" s="29">
        <v>74.39606833791737</v>
      </c>
      <c r="I12" s="29">
        <v>0.3610748953481728</v>
      </c>
      <c r="J12" s="67">
        <v>243378.34095</v>
      </c>
      <c r="K12" s="67">
        <v>407224.90596</v>
      </c>
      <c r="L12" s="68">
        <v>67.32175277818205</v>
      </c>
      <c r="M12" s="34">
        <v>0.25283331634101675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0" t="s">
        <v>44</v>
      </c>
      <c r="B13" s="4">
        <v>54475.13264</v>
      </c>
      <c r="C13" s="4">
        <v>53878.58689</v>
      </c>
      <c r="D13" s="29">
        <v>-1.095079022463863</v>
      </c>
      <c r="E13" s="29">
        <v>0.39766383468282746</v>
      </c>
      <c r="F13" s="59">
        <v>246278.3581</v>
      </c>
      <c r="G13" s="59">
        <v>280083.63417</v>
      </c>
      <c r="H13" s="29">
        <v>13.726450156157657</v>
      </c>
      <c r="I13" s="29">
        <v>0.5117199933431946</v>
      </c>
      <c r="J13" s="67">
        <v>849483.11651</v>
      </c>
      <c r="K13" s="67">
        <v>982470.63129</v>
      </c>
      <c r="L13" s="68">
        <v>15.655109818587498</v>
      </c>
      <c r="M13" s="34">
        <v>0.6099855492166347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0" t="s">
        <v>45</v>
      </c>
      <c r="B14" s="4">
        <v>10094.8203</v>
      </c>
      <c r="C14" s="4">
        <v>11700.89132</v>
      </c>
      <c r="D14" s="29">
        <v>15.909852501287233</v>
      </c>
      <c r="E14" s="29">
        <v>0.08636123514185602</v>
      </c>
      <c r="F14" s="59">
        <v>40687.83803</v>
      </c>
      <c r="G14" s="59">
        <v>53588.01252</v>
      </c>
      <c r="H14" s="29">
        <v>31.705234572769452</v>
      </c>
      <c r="I14" s="29">
        <v>0.09790667523745888</v>
      </c>
      <c r="J14" s="67">
        <v>78512.10558</v>
      </c>
      <c r="K14" s="67">
        <v>97692.96954</v>
      </c>
      <c r="L14" s="68">
        <v>24.430454155194752</v>
      </c>
      <c r="M14" s="34">
        <v>0.060654535394321675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8" t="s">
        <v>10</v>
      </c>
      <c r="B15" s="11">
        <v>163334.72273</v>
      </c>
      <c r="C15" s="11">
        <v>214292.16634</v>
      </c>
      <c r="D15" s="28">
        <v>31.198169475718302</v>
      </c>
      <c r="E15" s="28">
        <v>1.5816347370660362</v>
      </c>
      <c r="F15" s="58">
        <v>690215.60158</v>
      </c>
      <c r="G15" s="58">
        <v>829525.78361</v>
      </c>
      <c r="H15" s="28">
        <v>20.183574771578552</v>
      </c>
      <c r="I15" s="28">
        <v>1.515564912333548</v>
      </c>
      <c r="J15" s="65">
        <v>2009260.17934</v>
      </c>
      <c r="K15" s="65">
        <v>2399597.10198</v>
      </c>
      <c r="L15" s="66">
        <v>19.42689785293099</v>
      </c>
      <c r="M15" s="33">
        <v>1.4898354307324457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0" t="s">
        <v>11</v>
      </c>
      <c r="B16" s="4">
        <v>163334.72273</v>
      </c>
      <c r="C16" s="4">
        <v>214292.16634</v>
      </c>
      <c r="D16" s="29">
        <v>31.198169475718302</v>
      </c>
      <c r="E16" s="29">
        <v>1.5816347370660362</v>
      </c>
      <c r="F16" s="59">
        <v>690215.60158</v>
      </c>
      <c r="G16" s="59">
        <v>829525.78361</v>
      </c>
      <c r="H16" s="29">
        <v>20.183574771578552</v>
      </c>
      <c r="I16" s="29">
        <v>1.515564912333548</v>
      </c>
      <c r="J16" s="67">
        <v>2009260.17934</v>
      </c>
      <c r="K16" s="67">
        <v>2399597.10198</v>
      </c>
      <c r="L16" s="68">
        <v>19.42689785293099</v>
      </c>
      <c r="M16" s="34">
        <v>1.4898354307324457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8" t="s">
        <v>12</v>
      </c>
      <c r="B17" s="11">
        <v>369972.07989</v>
      </c>
      <c r="C17" s="11">
        <v>413035.15833</v>
      </c>
      <c r="D17" s="28">
        <v>11.639548166122026</v>
      </c>
      <c r="E17" s="28">
        <v>3.048505062979327</v>
      </c>
      <c r="F17" s="58">
        <v>1401762.67711</v>
      </c>
      <c r="G17" s="58">
        <v>1638849.92584</v>
      </c>
      <c r="H17" s="28">
        <v>16.913508442013896</v>
      </c>
      <c r="I17" s="28">
        <v>2.994220907003521</v>
      </c>
      <c r="J17" s="65">
        <v>4171083.02287</v>
      </c>
      <c r="K17" s="65">
        <v>4681978.4628</v>
      </c>
      <c r="L17" s="66">
        <v>12.248508052435449</v>
      </c>
      <c r="M17" s="33">
        <v>2.9068952425596866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0" t="s">
        <v>13</v>
      </c>
      <c r="B18" s="4">
        <v>369972.07989</v>
      </c>
      <c r="C18" s="4">
        <v>413035.15833</v>
      </c>
      <c r="D18" s="29">
        <v>11.639548166122026</v>
      </c>
      <c r="E18" s="29">
        <v>3.048505062979327</v>
      </c>
      <c r="F18" s="59">
        <v>1401762.67711</v>
      </c>
      <c r="G18" s="59">
        <v>1638849.92584</v>
      </c>
      <c r="H18" s="29">
        <v>16.913508442013896</v>
      </c>
      <c r="I18" s="29">
        <v>2.994220907003521</v>
      </c>
      <c r="J18" s="67">
        <v>4171083.02287</v>
      </c>
      <c r="K18" s="67">
        <v>4681978.4628</v>
      </c>
      <c r="L18" s="68">
        <v>12.248508052435449</v>
      </c>
      <c r="M18" s="34">
        <v>2.9068952425596866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8" t="s">
        <v>14</v>
      </c>
      <c r="B19" s="11">
        <v>9721267.518060002</v>
      </c>
      <c r="C19" s="11">
        <v>11392501.381450001</v>
      </c>
      <c r="D19" s="28">
        <v>17.191522198984952</v>
      </c>
      <c r="E19" s="28">
        <v>84.08508922526451</v>
      </c>
      <c r="F19" s="58">
        <v>38784611.29842</v>
      </c>
      <c r="G19" s="58">
        <v>44703232.913159996</v>
      </c>
      <c r="H19" s="28">
        <v>15.260231871863859</v>
      </c>
      <c r="I19" s="28">
        <v>81.67395469760629</v>
      </c>
      <c r="J19" s="65">
        <v>111263854.47894001</v>
      </c>
      <c r="K19" s="65">
        <v>127224608.19279</v>
      </c>
      <c r="L19" s="66">
        <v>14.344958467056376</v>
      </c>
      <c r="M19" s="33">
        <v>78.98981407765167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8" t="s">
        <v>46</v>
      </c>
      <c r="B20" s="11">
        <v>953833.6623300001</v>
      </c>
      <c r="C20" s="11">
        <v>1047885.62576</v>
      </c>
      <c r="D20" s="28">
        <v>9.860415620083296</v>
      </c>
      <c r="E20" s="28">
        <v>7.734171222780854</v>
      </c>
      <c r="F20" s="58">
        <v>3813239.25995</v>
      </c>
      <c r="G20" s="58">
        <v>4232165.31692</v>
      </c>
      <c r="H20" s="28">
        <v>10.9860941947685</v>
      </c>
      <c r="I20" s="28">
        <v>7.732274733650146</v>
      </c>
      <c r="J20" s="65">
        <v>11280915.78932</v>
      </c>
      <c r="K20" s="65">
        <v>12205243.70372</v>
      </c>
      <c r="L20" s="66">
        <v>8.19373117983108</v>
      </c>
      <c r="M20" s="33">
        <v>7.577857339268331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0" t="s">
        <v>15</v>
      </c>
      <c r="B21" s="4">
        <v>657579.38803</v>
      </c>
      <c r="C21" s="4">
        <v>707127.5013</v>
      </c>
      <c r="D21" s="29">
        <v>7.534924934073434</v>
      </c>
      <c r="E21" s="29">
        <v>5.219124145752889</v>
      </c>
      <c r="F21" s="59">
        <v>2662187.6069</v>
      </c>
      <c r="G21" s="59">
        <v>2893936.00925</v>
      </c>
      <c r="H21" s="29">
        <v>8.70518673249557</v>
      </c>
      <c r="I21" s="29">
        <v>5.287295417233129</v>
      </c>
      <c r="J21" s="67">
        <v>7906908.40559</v>
      </c>
      <c r="K21" s="67">
        <v>8330183.5679</v>
      </c>
      <c r="L21" s="68">
        <v>5.353232143308436</v>
      </c>
      <c r="M21" s="34">
        <v>5.171952663937698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0" t="s">
        <v>16</v>
      </c>
      <c r="B22" s="4">
        <v>120138.99435</v>
      </c>
      <c r="C22" s="4">
        <v>149869.50748</v>
      </c>
      <c r="D22" s="29">
        <v>24.74676377212409</v>
      </c>
      <c r="E22" s="29">
        <v>1.1061478499463944</v>
      </c>
      <c r="F22" s="59">
        <v>485350.74585</v>
      </c>
      <c r="G22" s="59">
        <v>593185.07187</v>
      </c>
      <c r="H22" s="29">
        <v>22.21781401224563</v>
      </c>
      <c r="I22" s="29">
        <v>1.083764361770452</v>
      </c>
      <c r="J22" s="67">
        <v>1423879.04551</v>
      </c>
      <c r="K22" s="67">
        <v>1631031.52744</v>
      </c>
      <c r="L22" s="68">
        <v>14.548460600163047</v>
      </c>
      <c r="M22" s="34">
        <v>1.0126568982004152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0" t="s">
        <v>17</v>
      </c>
      <c r="B23" s="4">
        <v>176115.27995</v>
      </c>
      <c r="C23" s="4">
        <v>190888.61698</v>
      </c>
      <c r="D23" s="29">
        <v>8.388447063874423</v>
      </c>
      <c r="E23" s="29">
        <v>1.4088992270815714</v>
      </c>
      <c r="F23" s="59">
        <v>665700.9072</v>
      </c>
      <c r="G23" s="59">
        <v>745044.2358</v>
      </c>
      <c r="H23" s="29">
        <v>11.918765280601079</v>
      </c>
      <c r="I23" s="29">
        <v>1.3612149546465646</v>
      </c>
      <c r="J23" s="67">
        <v>1950128.33822</v>
      </c>
      <c r="K23" s="67">
        <v>2244028.60838</v>
      </c>
      <c r="L23" s="68">
        <v>15.070816848303462</v>
      </c>
      <c r="M23" s="34">
        <v>1.3932477771302183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8" t="s">
        <v>18</v>
      </c>
      <c r="B24" s="11">
        <v>1214841.92369</v>
      </c>
      <c r="C24" s="11">
        <v>1347159.65483</v>
      </c>
      <c r="D24" s="28">
        <v>10.891765303760153</v>
      </c>
      <c r="E24" s="28">
        <v>9.943034982773877</v>
      </c>
      <c r="F24" s="58">
        <v>5307371.34849</v>
      </c>
      <c r="G24" s="58">
        <v>5518470.78858</v>
      </c>
      <c r="H24" s="28">
        <v>3.977476348061843</v>
      </c>
      <c r="I24" s="28">
        <v>10.082387868056461</v>
      </c>
      <c r="J24" s="69">
        <v>14688098.27189</v>
      </c>
      <c r="K24" s="69">
        <v>16247449.35575</v>
      </c>
      <c r="L24" s="70">
        <v>10.616426000119281</v>
      </c>
      <c r="M24" s="35">
        <v>10.087537482544082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0" t="s">
        <v>19</v>
      </c>
      <c r="B25" s="4">
        <v>1214841.92369</v>
      </c>
      <c r="C25" s="4">
        <v>1347159.65483</v>
      </c>
      <c r="D25" s="29">
        <v>10.891765303760153</v>
      </c>
      <c r="E25" s="29">
        <v>9.943034982773877</v>
      </c>
      <c r="F25" s="59">
        <v>5307371.34849</v>
      </c>
      <c r="G25" s="59">
        <v>5518470.78858</v>
      </c>
      <c r="H25" s="29">
        <v>3.977476348061843</v>
      </c>
      <c r="I25" s="29">
        <v>10.082387868056461</v>
      </c>
      <c r="J25" s="67">
        <v>14688098.27189</v>
      </c>
      <c r="K25" s="67">
        <v>16247449.35575</v>
      </c>
      <c r="L25" s="68">
        <v>10.616426000119281</v>
      </c>
      <c r="M25" s="34">
        <v>10.087537482544082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8" t="s">
        <v>20</v>
      </c>
      <c r="B26" s="11">
        <v>7552591.932040001</v>
      </c>
      <c r="C26" s="11">
        <v>8997456.100860002</v>
      </c>
      <c r="D26" s="28">
        <v>19.130706144608737</v>
      </c>
      <c r="E26" s="28">
        <v>66.40788301970979</v>
      </c>
      <c r="F26" s="58">
        <v>29664000.689979997</v>
      </c>
      <c r="G26" s="58">
        <v>34952596.80766</v>
      </c>
      <c r="H26" s="28">
        <v>17.82833061848735</v>
      </c>
      <c r="I26" s="28">
        <v>63.85929209589969</v>
      </c>
      <c r="J26" s="65">
        <v>85294840.41773</v>
      </c>
      <c r="K26" s="65">
        <v>98771915.13332</v>
      </c>
      <c r="L26" s="66">
        <v>15.800574395340048</v>
      </c>
      <c r="M26" s="33">
        <v>61.32441925583927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0" t="s">
        <v>21</v>
      </c>
      <c r="B27" s="4">
        <v>1345666.09095</v>
      </c>
      <c r="C27" s="4">
        <v>1470103.5174</v>
      </c>
      <c r="D27" s="29">
        <v>9.24727369492909</v>
      </c>
      <c r="E27" s="29">
        <v>10.850451651665374</v>
      </c>
      <c r="F27" s="59">
        <v>5403610.64533</v>
      </c>
      <c r="G27" s="59">
        <v>5988368.52697</v>
      </c>
      <c r="H27" s="29">
        <v>10.821613917452948</v>
      </c>
      <c r="I27" s="29">
        <v>10.94090310502659</v>
      </c>
      <c r="J27" s="67">
        <v>16592231.73841</v>
      </c>
      <c r="K27" s="67">
        <v>17618049.49391</v>
      </c>
      <c r="L27" s="68">
        <v>6.182518251148185</v>
      </c>
      <c r="M27" s="34">
        <v>10.938500606942192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0" t="s">
        <v>22</v>
      </c>
      <c r="B28" s="4">
        <v>2293523.65158</v>
      </c>
      <c r="C28" s="4">
        <v>2903216.38289</v>
      </c>
      <c r="D28" s="29">
        <v>26.583232786371536</v>
      </c>
      <c r="E28" s="29">
        <v>21.427884923765962</v>
      </c>
      <c r="F28" s="59">
        <v>9293646.54141</v>
      </c>
      <c r="G28" s="59">
        <v>11129520.16205</v>
      </c>
      <c r="H28" s="29">
        <v>19.75407190772577</v>
      </c>
      <c r="I28" s="29">
        <v>20.333919188510706</v>
      </c>
      <c r="J28" s="67">
        <v>25593092.74152</v>
      </c>
      <c r="K28" s="67">
        <v>30364813.78065</v>
      </c>
      <c r="L28" s="68">
        <v>18.644565888626577</v>
      </c>
      <c r="M28" s="34">
        <v>18.85257128401977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0" t="s">
        <v>23</v>
      </c>
      <c r="B29" s="4">
        <v>72460.49891</v>
      </c>
      <c r="C29" s="4">
        <v>42637.63388</v>
      </c>
      <c r="D29" s="29">
        <v>-41.15741055970601</v>
      </c>
      <c r="E29" s="29">
        <v>0.3146972845657579</v>
      </c>
      <c r="F29" s="59">
        <v>370792.2126</v>
      </c>
      <c r="G29" s="59">
        <v>220859.74692</v>
      </c>
      <c r="H29" s="29">
        <v>-40.435710509849045</v>
      </c>
      <c r="I29" s="29">
        <v>0.4035164302212826</v>
      </c>
      <c r="J29" s="67">
        <v>1069293.75683</v>
      </c>
      <c r="K29" s="67">
        <v>1188027.30848</v>
      </c>
      <c r="L29" s="68">
        <v>11.103922649094496</v>
      </c>
      <c r="M29" s="34">
        <v>0.7376093159100512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0" t="s">
        <v>55</v>
      </c>
      <c r="B30" s="4">
        <v>787570.1111</v>
      </c>
      <c r="C30" s="4">
        <v>950319.66743</v>
      </c>
      <c r="D30" s="29">
        <v>20.66477054375357</v>
      </c>
      <c r="E30" s="29">
        <v>7.014062263664597</v>
      </c>
      <c r="F30" s="59">
        <v>2993986.35432</v>
      </c>
      <c r="G30" s="59">
        <v>3630035.60406</v>
      </c>
      <c r="H30" s="29">
        <v>21.244226742124237</v>
      </c>
      <c r="I30" s="29">
        <v>6.632168283055318</v>
      </c>
      <c r="J30" s="67">
        <v>9755348.1067</v>
      </c>
      <c r="K30" s="67">
        <v>11127758.11418</v>
      </c>
      <c r="L30" s="68">
        <v>14.068283289013808</v>
      </c>
      <c r="M30" s="34">
        <v>6.908879948824012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0" t="s">
        <v>24</v>
      </c>
      <c r="B31" s="4">
        <v>484507.72832</v>
      </c>
      <c r="C31" s="4">
        <v>604963.11414</v>
      </c>
      <c r="D31" s="29">
        <v>24.86139617167128</v>
      </c>
      <c r="E31" s="29">
        <v>4.465075379607407</v>
      </c>
      <c r="F31" s="59">
        <v>1822849.08524</v>
      </c>
      <c r="G31" s="59">
        <v>2301052.34949</v>
      </c>
      <c r="H31" s="29">
        <v>26.23383735505668</v>
      </c>
      <c r="I31" s="29">
        <v>4.204081743129166</v>
      </c>
      <c r="J31" s="67">
        <v>5344732.08157</v>
      </c>
      <c r="K31" s="67">
        <v>6560520.55745</v>
      </c>
      <c r="L31" s="68">
        <v>22.747416658588904</v>
      </c>
      <c r="M31" s="34">
        <v>4.073223776805116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0" t="s">
        <v>25</v>
      </c>
      <c r="B32" s="4">
        <v>546671.35161</v>
      </c>
      <c r="C32" s="4">
        <v>698337.66118</v>
      </c>
      <c r="D32" s="29">
        <v>27.743599353309463</v>
      </c>
      <c r="E32" s="29">
        <v>5.154248622281859</v>
      </c>
      <c r="F32" s="59">
        <v>2123900.84147</v>
      </c>
      <c r="G32" s="59">
        <v>2684412.75373</v>
      </c>
      <c r="H32" s="29">
        <v>26.39068177363954</v>
      </c>
      <c r="I32" s="29">
        <v>4.9044910479679755</v>
      </c>
      <c r="J32" s="67">
        <v>6091531.38104</v>
      </c>
      <c r="K32" s="67">
        <v>7370679.90774</v>
      </c>
      <c r="L32" s="68">
        <v>20.998800575523124</v>
      </c>
      <c r="M32" s="34">
        <v>4.576226594905402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0" t="s">
        <v>47</v>
      </c>
      <c r="B33" s="4">
        <v>995621.18123</v>
      </c>
      <c r="C33" s="4">
        <v>1145619.04805</v>
      </c>
      <c r="D33" s="29">
        <v>15.065756901102818</v>
      </c>
      <c r="E33" s="29">
        <v>8.455516189824358</v>
      </c>
      <c r="F33" s="59">
        <v>3944327.20694</v>
      </c>
      <c r="G33" s="59">
        <v>4706740.16721</v>
      </c>
      <c r="H33" s="29">
        <v>19.329353785064853</v>
      </c>
      <c r="I33" s="29">
        <v>8.599335174189296</v>
      </c>
      <c r="J33" s="67">
        <v>10218155.07109</v>
      </c>
      <c r="K33" s="67">
        <v>12195265.92373</v>
      </c>
      <c r="L33" s="68">
        <v>19.34900027338396</v>
      </c>
      <c r="M33" s="34">
        <v>7.571662445076766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1" t="s">
        <v>48</v>
      </c>
      <c r="B34" s="4">
        <v>222371.25599</v>
      </c>
      <c r="C34" s="4">
        <v>258590.07573</v>
      </c>
      <c r="D34" s="29">
        <v>16.28754560869538</v>
      </c>
      <c r="E34" s="29">
        <v>1.9085860832924038</v>
      </c>
      <c r="F34" s="59">
        <v>862415.8699</v>
      </c>
      <c r="G34" s="59">
        <v>974421.28952</v>
      </c>
      <c r="H34" s="29">
        <v>12.987402427205721</v>
      </c>
      <c r="I34" s="29">
        <v>1.7802927231513703</v>
      </c>
      <c r="J34" s="67">
        <v>2579270.798</v>
      </c>
      <c r="K34" s="67">
        <v>2817680.01251</v>
      </c>
      <c r="L34" s="68">
        <v>9.243279716688354</v>
      </c>
      <c r="M34" s="34">
        <v>1.7494101454115805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0" t="s">
        <v>49</v>
      </c>
      <c r="B35" s="4">
        <v>346670.38876</v>
      </c>
      <c r="C35" s="4">
        <v>356264.21461</v>
      </c>
      <c r="D35" s="29">
        <v>2.7674200511661904</v>
      </c>
      <c r="E35" s="29">
        <v>2.6294934949077766</v>
      </c>
      <c r="F35" s="59">
        <v>1137492.3769</v>
      </c>
      <c r="G35" s="59">
        <v>1215773.20132</v>
      </c>
      <c r="H35" s="29">
        <v>6.881876838009073</v>
      </c>
      <c r="I35" s="29">
        <v>2.2212488649325812</v>
      </c>
      <c r="J35" s="67">
        <v>2809492.18972</v>
      </c>
      <c r="K35" s="67">
        <v>3369336.0339</v>
      </c>
      <c r="L35" s="68">
        <v>19.926869568403934</v>
      </c>
      <c r="M35" s="34">
        <v>2.091916262611654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0" t="s">
        <v>50</v>
      </c>
      <c r="B36" s="11">
        <v>137727.17059</v>
      </c>
      <c r="C36" s="11">
        <v>190458.33383</v>
      </c>
      <c r="D36" s="28">
        <v>38.286681570607</v>
      </c>
      <c r="E36" s="28">
        <v>1.4057234190787047</v>
      </c>
      <c r="F36" s="58">
        <v>507202.70759</v>
      </c>
      <c r="G36" s="58">
        <v>594648.79161</v>
      </c>
      <c r="H36" s="28">
        <v>17.240855127825434</v>
      </c>
      <c r="I36" s="28">
        <v>1.086438615329853</v>
      </c>
      <c r="J36" s="65">
        <v>1618120.10075</v>
      </c>
      <c r="K36" s="65">
        <v>1825969.93399</v>
      </c>
      <c r="L36" s="66">
        <v>12.845142529510726</v>
      </c>
      <c r="M36" s="33">
        <v>1.1336881099188632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0" t="s">
        <v>51</v>
      </c>
      <c r="B37" s="4">
        <v>309778.43894</v>
      </c>
      <c r="C37" s="4">
        <v>366286.75266</v>
      </c>
      <c r="D37" s="29">
        <v>18.24152575413581</v>
      </c>
      <c r="E37" s="29">
        <v>2.703467241144935</v>
      </c>
      <c r="F37" s="59">
        <v>1166345.08402</v>
      </c>
      <c r="G37" s="59">
        <v>1466652.97575</v>
      </c>
      <c r="H37" s="29">
        <v>25.747773608728174</v>
      </c>
      <c r="I37" s="29">
        <v>2.679612656454009</v>
      </c>
      <c r="J37" s="67">
        <v>3521560.44569</v>
      </c>
      <c r="K37" s="67">
        <v>4218937.42421</v>
      </c>
      <c r="L37" s="68">
        <v>19.80306711399806</v>
      </c>
      <c r="M37" s="34">
        <v>2.619407420289312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0" t="s">
        <v>26</v>
      </c>
      <c r="B38" s="4">
        <v>10024.06406</v>
      </c>
      <c r="C38" s="4">
        <v>10659.69906</v>
      </c>
      <c r="D38" s="29">
        <v>6.341090761145836</v>
      </c>
      <c r="E38" s="29">
        <v>0.07867646591063984</v>
      </c>
      <c r="F38" s="59">
        <v>37431.76426</v>
      </c>
      <c r="G38" s="59">
        <v>40111.23903</v>
      </c>
      <c r="H38" s="29">
        <v>7.1582914216611195</v>
      </c>
      <c r="I38" s="29">
        <v>0.07328426393153897</v>
      </c>
      <c r="J38" s="67">
        <v>102012.00641</v>
      </c>
      <c r="K38" s="67">
        <v>114876.64257</v>
      </c>
      <c r="L38" s="68">
        <v>12.610903963887631</v>
      </c>
      <c r="M38" s="34">
        <v>0.07132334512454318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8" t="s">
        <v>27</v>
      </c>
      <c r="B39" s="4">
        <v>448004.33482</v>
      </c>
      <c r="C39" s="4">
        <v>369722.38001</v>
      </c>
      <c r="D39" s="29">
        <v>-17.473481554916702</v>
      </c>
      <c r="E39" s="29">
        <v>2.728824712923687</v>
      </c>
      <c r="F39" s="59">
        <v>1467543.95969</v>
      </c>
      <c r="G39" s="59">
        <v>1473155.68115</v>
      </c>
      <c r="H39" s="29">
        <v>0.38238864484751456</v>
      </c>
      <c r="I39" s="29">
        <v>2.6914932662363755</v>
      </c>
      <c r="J39" s="67">
        <v>4171801.99718</v>
      </c>
      <c r="K39" s="67">
        <v>4694779.41738</v>
      </c>
      <c r="L39" s="68">
        <v>12.536007714496419</v>
      </c>
      <c r="M39" s="34">
        <v>2.9148429583094453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0" t="s">
        <v>28</v>
      </c>
      <c r="B40" s="11">
        <v>448004.33482</v>
      </c>
      <c r="C40" s="11">
        <v>369722.38001</v>
      </c>
      <c r="D40" s="28">
        <v>-17.473481554916702</v>
      </c>
      <c r="E40" s="28">
        <v>2.728824712923687</v>
      </c>
      <c r="F40" s="58">
        <v>1467543.95969</v>
      </c>
      <c r="G40" s="58">
        <v>1473155.68115</v>
      </c>
      <c r="H40" s="28">
        <v>0.38238864484751456</v>
      </c>
      <c r="I40" s="28">
        <v>2.6914932662363755</v>
      </c>
      <c r="J40" s="65">
        <v>4171801.99718</v>
      </c>
      <c r="K40" s="65">
        <v>4694779.41738</v>
      </c>
      <c r="L40" s="66">
        <v>12.536007714496419</v>
      </c>
      <c r="M40" s="33">
        <v>2.9148429583094453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52</v>
      </c>
      <c r="B41" s="48">
        <v>11778302.847870003</v>
      </c>
      <c r="C41" s="49">
        <v>13548777.180850001</v>
      </c>
      <c r="D41" s="50">
        <v>15.031659109530976</v>
      </c>
      <c r="E41" s="51">
        <v>100</v>
      </c>
      <c r="F41" s="49">
        <v>47042008.723519996</v>
      </c>
      <c r="G41" s="49">
        <v>53692093.68218999</v>
      </c>
      <c r="H41" s="50">
        <v>14.136481708837186</v>
      </c>
      <c r="I41" s="51">
        <v>98.09683419401787</v>
      </c>
      <c r="J41" s="49">
        <v>135885545.48400003</v>
      </c>
      <c r="K41" s="49">
        <v>153866913.07839</v>
      </c>
      <c r="L41" s="71">
        <v>13.232730185056518</v>
      </c>
      <c r="M41" s="52">
        <v>95.53119502122387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3" t="s">
        <v>56</v>
      </c>
      <c r="B42" s="44"/>
      <c r="C42" s="44"/>
      <c r="D42" s="45"/>
      <c r="E42" s="45"/>
      <c r="F42" s="60">
        <v>2545499.742350012</v>
      </c>
      <c r="G42" s="60">
        <v>1041674.357660003</v>
      </c>
      <c r="H42" s="46">
        <v>-59.07780541755913</v>
      </c>
      <c r="I42" s="46">
        <v>1.9031658059821341</v>
      </c>
      <c r="J42" s="60">
        <v>9610873.55486995</v>
      </c>
      <c r="K42" s="60">
        <v>7197661.738460004</v>
      </c>
      <c r="L42" s="72">
        <v>-25.109182871177627</v>
      </c>
      <c r="M42" s="76">
        <v>4.468804978776134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4" t="s">
        <v>57</v>
      </c>
      <c r="B43" s="55"/>
      <c r="C43" s="55"/>
      <c r="D43" s="56"/>
      <c r="E43" s="56"/>
      <c r="F43" s="61">
        <v>49587508.46587001</v>
      </c>
      <c r="G43" s="61">
        <v>54733768.03985</v>
      </c>
      <c r="H43" s="57">
        <v>10.37813702118558</v>
      </c>
      <c r="I43" s="57">
        <v>100</v>
      </c>
      <c r="J43" s="61">
        <v>145496419.03886998</v>
      </c>
      <c r="K43" s="61">
        <v>161064574.81685</v>
      </c>
      <c r="L43" s="73">
        <v>10.700026764109522</v>
      </c>
      <c r="M43" s="7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7"/>
      <c r="B44" s="12"/>
      <c r="C44" s="12"/>
      <c r="D44" s="30"/>
      <c r="E44" s="30"/>
      <c r="F44" s="62"/>
      <c r="G44" s="62"/>
      <c r="H44" s="30"/>
      <c r="I44" s="30"/>
      <c r="J44" s="62"/>
      <c r="K44" s="62"/>
      <c r="L44" s="74"/>
      <c r="M44" s="25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2"/>
      <c r="C45" s="12"/>
      <c r="D45" s="30"/>
      <c r="E45" s="30"/>
      <c r="F45" s="62"/>
      <c r="G45" s="62"/>
      <c r="H45" s="30"/>
      <c r="I45" s="30"/>
      <c r="J45" s="62"/>
      <c r="K45" s="62"/>
      <c r="L45" s="74"/>
      <c r="M45" s="2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8" customFormat="1" ht="11.25">
      <c r="A46" s="37" t="s">
        <v>92</v>
      </c>
      <c r="B46" s="79"/>
      <c r="C46" s="79"/>
      <c r="D46" s="80"/>
      <c r="E46" s="80"/>
      <c r="F46" s="81"/>
      <c r="G46" s="81"/>
      <c r="H46" s="80"/>
      <c r="I46" s="80"/>
      <c r="J46" s="81"/>
      <c r="K46" s="81"/>
      <c r="L46" s="82"/>
      <c r="M46" s="83"/>
    </row>
    <row r="47" spans="1:124" ht="12.75">
      <c r="A47" s="84" t="s">
        <v>59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5.5" customHeight="1" thickBot="1">
      <c r="A2" s="111" t="s">
        <v>30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5" customFormat="1" ht="32.25" customHeight="1">
      <c r="A3" s="112" t="s">
        <v>31</v>
      </c>
      <c r="B3" s="106" t="s">
        <v>89</v>
      </c>
      <c r="C3" s="106"/>
      <c r="D3" s="106"/>
      <c r="E3" s="106"/>
      <c r="F3" s="106" t="s">
        <v>91</v>
      </c>
      <c r="G3" s="106"/>
      <c r="H3" s="106"/>
      <c r="I3" s="106"/>
      <c r="J3" s="106" t="s">
        <v>90</v>
      </c>
      <c r="K3" s="106"/>
      <c r="L3" s="106"/>
      <c r="M3" s="107"/>
    </row>
    <row r="4" spans="1:13" ht="37.5" customHeight="1">
      <c r="A4" s="113"/>
      <c r="B4" s="36">
        <v>2017</v>
      </c>
      <c r="C4" s="36">
        <v>2018</v>
      </c>
      <c r="D4" s="27" t="s">
        <v>61</v>
      </c>
      <c r="E4" s="27" t="s">
        <v>60</v>
      </c>
      <c r="F4" s="36">
        <v>2017</v>
      </c>
      <c r="G4" s="36">
        <v>2018</v>
      </c>
      <c r="H4" s="27" t="s">
        <v>61</v>
      </c>
      <c r="I4" s="27" t="s">
        <v>60</v>
      </c>
      <c r="J4" s="64" t="s">
        <v>58</v>
      </c>
      <c r="K4" s="64" t="s">
        <v>62</v>
      </c>
      <c r="L4" s="24" t="s">
        <v>63</v>
      </c>
      <c r="M4" s="32" t="s">
        <v>64</v>
      </c>
    </row>
    <row r="5" spans="1:13" ht="30" customHeight="1">
      <c r="A5" s="22" t="s">
        <v>32</v>
      </c>
      <c r="B5" s="6">
        <v>986610.79973</v>
      </c>
      <c r="C5" s="6">
        <v>884675.43999</v>
      </c>
      <c r="D5" s="7">
        <v>-10.33187147027947</v>
      </c>
      <c r="E5" s="17">
        <v>6.529559296616159</v>
      </c>
      <c r="F5" s="6">
        <v>4246372.47252</v>
      </c>
      <c r="G5" s="6">
        <v>3914163.47716</v>
      </c>
      <c r="H5" s="7">
        <v>-7.82335976200533</v>
      </c>
      <c r="I5" s="17">
        <v>7.2900183411144415</v>
      </c>
      <c r="J5" s="14">
        <v>10934380.19619</v>
      </c>
      <c r="K5" s="14">
        <v>11384287.67059</v>
      </c>
      <c r="L5" s="15">
        <v>4.114613415004239</v>
      </c>
      <c r="M5" s="16">
        <v>7.398788630269128</v>
      </c>
    </row>
    <row r="6" spans="1:13" ht="30" customHeight="1">
      <c r="A6" s="22" t="s">
        <v>54</v>
      </c>
      <c r="B6" s="6">
        <v>143640.99363</v>
      </c>
      <c r="C6" s="6">
        <v>150625.61206</v>
      </c>
      <c r="D6" s="7">
        <v>4.862552293387392</v>
      </c>
      <c r="E6" s="17">
        <v>1.1117284611698834</v>
      </c>
      <c r="F6" s="6">
        <v>548941.75133</v>
      </c>
      <c r="G6" s="6">
        <v>613429.5892</v>
      </c>
      <c r="H6" s="7">
        <v>11.74766497788811</v>
      </c>
      <c r="I6" s="17">
        <v>1.1424951927391098</v>
      </c>
      <c r="J6" s="14">
        <v>1532381.0975</v>
      </c>
      <c r="K6" s="14">
        <v>1770136.15333</v>
      </c>
      <c r="L6" s="15">
        <v>15.515399936600952</v>
      </c>
      <c r="M6" s="16">
        <v>1.1504332659407908</v>
      </c>
    </row>
    <row r="7" spans="1:13" ht="30" customHeight="1">
      <c r="A7" s="22" t="s">
        <v>33</v>
      </c>
      <c r="B7" s="6">
        <v>149035.76491</v>
      </c>
      <c r="C7" s="6">
        <v>143641.83777</v>
      </c>
      <c r="D7" s="7">
        <v>-3.6192165976115063</v>
      </c>
      <c r="E7" s="17">
        <v>1.0601830397877166</v>
      </c>
      <c r="F7" s="6">
        <v>587301.8859</v>
      </c>
      <c r="G7" s="6">
        <v>594863.30015</v>
      </c>
      <c r="H7" s="7">
        <v>1.2874833933851038</v>
      </c>
      <c r="I7" s="17">
        <v>1.107916006537327</v>
      </c>
      <c r="J7" s="14">
        <v>1854893.42248</v>
      </c>
      <c r="K7" s="14">
        <v>1817718.50599</v>
      </c>
      <c r="L7" s="15">
        <v>-2.004153771826791</v>
      </c>
      <c r="M7" s="16">
        <v>1.1813576223914584</v>
      </c>
    </row>
    <row r="8" spans="1:13" ht="30" customHeight="1">
      <c r="A8" s="22" t="s">
        <v>34</v>
      </c>
      <c r="B8" s="6">
        <v>188533.39616</v>
      </c>
      <c r="C8" s="6">
        <v>207862.10746</v>
      </c>
      <c r="D8" s="7">
        <v>10.252141898296134</v>
      </c>
      <c r="E8" s="17">
        <v>1.534176145090014</v>
      </c>
      <c r="F8" s="6">
        <v>764461.87513</v>
      </c>
      <c r="G8" s="6">
        <v>844033.65805</v>
      </c>
      <c r="H8" s="7">
        <v>10.408862169414075</v>
      </c>
      <c r="I8" s="17">
        <v>1.5719887234160341</v>
      </c>
      <c r="J8" s="14">
        <v>2213796.83508</v>
      </c>
      <c r="K8" s="14">
        <v>2527482.56578</v>
      </c>
      <c r="L8" s="15">
        <v>14.16958077314552</v>
      </c>
      <c r="M8" s="16">
        <v>1.64264201784066</v>
      </c>
    </row>
    <row r="9" spans="1:13" ht="30" customHeight="1">
      <c r="A9" s="22" t="s">
        <v>53</v>
      </c>
      <c r="B9" s="6">
        <v>75147.44043</v>
      </c>
      <c r="C9" s="6">
        <v>63717.23068</v>
      </c>
      <c r="D9" s="7">
        <v>-15.210378004354341</v>
      </c>
      <c r="E9" s="17">
        <v>0.47028030522236847</v>
      </c>
      <c r="F9" s="6">
        <v>289230.99274</v>
      </c>
      <c r="G9" s="6">
        <v>278150.60072</v>
      </c>
      <c r="H9" s="7">
        <v>-3.830983642185464</v>
      </c>
      <c r="I9" s="17">
        <v>0.5180475962930539</v>
      </c>
      <c r="J9" s="14">
        <v>888700.18857</v>
      </c>
      <c r="K9" s="14">
        <v>942601.89017</v>
      </c>
      <c r="L9" s="15">
        <v>6.0652290044781925</v>
      </c>
      <c r="M9" s="16">
        <v>0.6126085662677695</v>
      </c>
    </row>
    <row r="10" spans="1:13" ht="30" customHeight="1">
      <c r="A10" s="22" t="s">
        <v>35</v>
      </c>
      <c r="B10" s="6">
        <v>855512.18952</v>
      </c>
      <c r="C10" s="6">
        <v>1067161.23838</v>
      </c>
      <c r="D10" s="7">
        <v>24.739454499035176</v>
      </c>
      <c r="E10" s="17">
        <v>7.876439505465763</v>
      </c>
      <c r="F10" s="6">
        <v>3585418.04854</v>
      </c>
      <c r="G10" s="6">
        <v>4427498.55331</v>
      </c>
      <c r="H10" s="7">
        <v>23.486257205429638</v>
      </c>
      <c r="I10" s="17">
        <v>8.246090345287891</v>
      </c>
      <c r="J10" s="14">
        <v>10924445.50068</v>
      </c>
      <c r="K10" s="14">
        <v>12668760.83543</v>
      </c>
      <c r="L10" s="15">
        <v>15.967083497660584</v>
      </c>
      <c r="M10" s="16">
        <v>8.233583544355435</v>
      </c>
    </row>
    <row r="11" spans="1:13" ht="30" customHeight="1">
      <c r="A11" s="22" t="s">
        <v>36</v>
      </c>
      <c r="B11" s="6">
        <v>652814.62392</v>
      </c>
      <c r="C11" s="6">
        <v>681612.65983</v>
      </c>
      <c r="D11" s="7">
        <v>4.411365011567061</v>
      </c>
      <c r="E11" s="17">
        <v>5.030805737903781</v>
      </c>
      <c r="F11" s="6">
        <v>2640155.74084</v>
      </c>
      <c r="G11" s="6">
        <v>2747896.14783</v>
      </c>
      <c r="H11" s="7">
        <v>4.080835282683779</v>
      </c>
      <c r="I11" s="17">
        <v>5.11787855414082</v>
      </c>
      <c r="J11" s="14">
        <v>7795653.53082</v>
      </c>
      <c r="K11" s="14">
        <v>8167318.00566</v>
      </c>
      <c r="L11" s="15">
        <v>4.7675858524321315</v>
      </c>
      <c r="M11" s="16">
        <v>5.308040463188488</v>
      </c>
    </row>
    <row r="12" spans="1:13" ht="30" customHeight="1">
      <c r="A12" s="22" t="s">
        <v>37</v>
      </c>
      <c r="B12" s="6">
        <v>525534.7217</v>
      </c>
      <c r="C12" s="6">
        <v>558607.10084</v>
      </c>
      <c r="D12" s="7">
        <v>6.293091164941</v>
      </c>
      <c r="E12" s="17">
        <v>4.12293370378503</v>
      </c>
      <c r="F12" s="6">
        <v>2139643.17234</v>
      </c>
      <c r="G12" s="6">
        <v>2238378.06737</v>
      </c>
      <c r="H12" s="7">
        <v>4.6145495803405066</v>
      </c>
      <c r="I12" s="17">
        <v>4.16891559606379</v>
      </c>
      <c r="J12" s="14">
        <v>6482495.04826</v>
      </c>
      <c r="K12" s="14">
        <v>6851503.01173</v>
      </c>
      <c r="L12" s="15">
        <v>5.692375554826658</v>
      </c>
      <c r="M12" s="16">
        <v>4.4528761087443085</v>
      </c>
    </row>
    <row r="13" spans="1:13" ht="30" customHeight="1">
      <c r="A13" s="22" t="s">
        <v>38</v>
      </c>
      <c r="B13" s="6">
        <v>3315579.25879</v>
      </c>
      <c r="C13" s="6">
        <v>3865546.16943</v>
      </c>
      <c r="D13" s="7">
        <v>16.587355261738093</v>
      </c>
      <c r="E13" s="17">
        <v>28.53059075245261</v>
      </c>
      <c r="F13" s="6">
        <v>12645876.0659</v>
      </c>
      <c r="G13" s="6">
        <v>15026938.07208</v>
      </c>
      <c r="H13" s="7">
        <v>18.8287627822054</v>
      </c>
      <c r="I13" s="17">
        <v>27.98724549842713</v>
      </c>
      <c r="J13" s="14">
        <v>36562691.38865</v>
      </c>
      <c r="K13" s="14">
        <v>43247278.26557</v>
      </c>
      <c r="L13" s="15">
        <v>18.282535073430257</v>
      </c>
      <c r="M13" s="16">
        <v>28.10693826263803</v>
      </c>
    </row>
    <row r="14" spans="1:13" ht="30" customHeight="1">
      <c r="A14" s="22" t="s">
        <v>39</v>
      </c>
      <c r="B14" s="6">
        <v>1467129.57459</v>
      </c>
      <c r="C14" s="6">
        <v>1649920.24217</v>
      </c>
      <c r="D14" s="7">
        <v>12.459067743289278</v>
      </c>
      <c r="E14" s="17">
        <v>12.17763212241778</v>
      </c>
      <c r="F14" s="6">
        <v>5934000.65013</v>
      </c>
      <c r="G14" s="6">
        <v>6727693.58798</v>
      </c>
      <c r="H14" s="7">
        <v>13.375342954042521</v>
      </c>
      <c r="I14" s="17">
        <v>12.530138287774792</v>
      </c>
      <c r="J14" s="14">
        <v>18134270.88746</v>
      </c>
      <c r="K14" s="14">
        <v>19486189.11995</v>
      </c>
      <c r="L14" s="15">
        <v>7.455045978302122</v>
      </c>
      <c r="M14" s="16">
        <v>12.664314068627897</v>
      </c>
    </row>
    <row r="15" spans="1:13" ht="30" customHeight="1">
      <c r="A15" s="22" t="s">
        <v>40</v>
      </c>
      <c r="B15" s="6">
        <v>91837.79181</v>
      </c>
      <c r="C15" s="6">
        <v>91184.90757</v>
      </c>
      <c r="D15" s="7">
        <v>-0.7109102115071853</v>
      </c>
      <c r="E15" s="17">
        <v>0.6730120833257321</v>
      </c>
      <c r="F15" s="6">
        <v>415254.03651</v>
      </c>
      <c r="G15" s="6">
        <v>357064.21699</v>
      </c>
      <c r="H15" s="7">
        <v>-14.013065353694332</v>
      </c>
      <c r="I15" s="17">
        <v>0.6650219659965324</v>
      </c>
      <c r="J15" s="14">
        <v>1250415.20516</v>
      </c>
      <c r="K15" s="14">
        <v>1245412.70895</v>
      </c>
      <c r="L15" s="15">
        <v>-0.400066808957262</v>
      </c>
      <c r="M15" s="16">
        <v>0.809409043200538</v>
      </c>
    </row>
    <row r="16" spans="1:13" ht="30" customHeight="1">
      <c r="A16" s="22" t="s">
        <v>41</v>
      </c>
      <c r="B16" s="6">
        <v>943603.58947</v>
      </c>
      <c r="C16" s="6">
        <v>1162179.76121</v>
      </c>
      <c r="D16" s="7">
        <v>23.16398264898176</v>
      </c>
      <c r="E16" s="17">
        <v>8.577746505807465</v>
      </c>
      <c r="F16" s="6">
        <v>3752002.82611</v>
      </c>
      <c r="G16" s="6">
        <v>4389263.10726</v>
      </c>
      <c r="H16" s="7">
        <v>16.98453627794035</v>
      </c>
      <c r="I16" s="17">
        <v>8.174877912641252</v>
      </c>
      <c r="J16" s="14">
        <v>11102085.42982</v>
      </c>
      <c r="K16" s="14">
        <v>12412736.02629</v>
      </c>
      <c r="L16" s="15">
        <v>11.805445064848957</v>
      </c>
      <c r="M16" s="16">
        <v>8.067189870746368</v>
      </c>
    </row>
    <row r="17" spans="1:13" ht="30" customHeight="1">
      <c r="A17" s="22" t="s">
        <v>42</v>
      </c>
      <c r="B17" s="6">
        <v>2383322.70321</v>
      </c>
      <c r="C17" s="6">
        <v>3022042.87346</v>
      </c>
      <c r="D17" s="7">
        <v>26.799567234002087</v>
      </c>
      <c r="E17" s="17">
        <v>22.30491234095569</v>
      </c>
      <c r="F17" s="6">
        <v>9493349.20553</v>
      </c>
      <c r="G17" s="6">
        <v>11532721.30409</v>
      </c>
      <c r="H17" s="7">
        <v>21.48211399799808</v>
      </c>
      <c r="I17" s="17">
        <v>21.479365979567817</v>
      </c>
      <c r="J17" s="14">
        <v>26209336.75333</v>
      </c>
      <c r="K17" s="14">
        <v>31345488.31895</v>
      </c>
      <c r="L17" s="15">
        <v>19.596648377481102</v>
      </c>
      <c r="M17" s="16">
        <v>20.371818535789128</v>
      </c>
    </row>
    <row r="18" spans="1:13" s="5" customFormat="1" ht="39" customHeight="1" thickBot="1">
      <c r="A18" s="38" t="s">
        <v>29</v>
      </c>
      <c r="B18" s="39">
        <v>11778302.84787</v>
      </c>
      <c r="C18" s="39">
        <v>13548777.180850001</v>
      </c>
      <c r="D18" s="40">
        <v>15.031659109531011</v>
      </c>
      <c r="E18" s="39">
        <v>100</v>
      </c>
      <c r="F18" s="39">
        <v>47042008.72352</v>
      </c>
      <c r="G18" s="39">
        <v>53692093.68219001</v>
      </c>
      <c r="H18" s="40">
        <v>14.1364817088372</v>
      </c>
      <c r="I18" s="39">
        <v>100</v>
      </c>
      <c r="J18" s="41">
        <v>135885545.48400003</v>
      </c>
      <c r="K18" s="41">
        <v>153866913.07839</v>
      </c>
      <c r="L18" s="42">
        <v>13.232730185056518</v>
      </c>
      <c r="M18" s="43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5" width="12.7109375" style="0" bestFit="1" customWidth="1"/>
    <col min="6" max="6" width="11.140625" style="0" bestFit="1" customWidth="1"/>
    <col min="7" max="7" width="11.7109375" style="0" bestFit="1" customWidth="1"/>
    <col min="8" max="8" width="10.8515625" style="0" bestFit="1" customWidth="1"/>
  </cols>
  <sheetData>
    <row r="1" spans="1:8" ht="15" customHeight="1">
      <c r="A1" s="114" t="s">
        <v>66</v>
      </c>
      <c r="B1" s="115"/>
      <c r="C1" s="115"/>
      <c r="D1" s="115"/>
      <c r="E1" s="115"/>
      <c r="F1" s="115"/>
      <c r="G1" s="115"/>
      <c r="H1" s="116"/>
    </row>
    <row r="2" spans="1:8" ht="15" customHeight="1">
      <c r="A2" s="117" t="s">
        <v>67</v>
      </c>
      <c r="B2" s="118"/>
      <c r="C2" s="118"/>
      <c r="D2" s="118"/>
      <c r="E2" s="118"/>
      <c r="F2" s="118"/>
      <c r="G2" s="118"/>
      <c r="H2" s="119"/>
    </row>
    <row r="3" spans="1:8" ht="15" customHeight="1">
      <c r="A3" s="117" t="s">
        <v>68</v>
      </c>
      <c r="B3" s="118"/>
      <c r="C3" s="118"/>
      <c r="D3" s="118"/>
      <c r="E3" s="118"/>
      <c r="F3" s="118"/>
      <c r="G3" s="118"/>
      <c r="H3" s="119"/>
    </row>
    <row r="4" spans="1:8" ht="15" customHeight="1">
      <c r="A4" s="85" t="s">
        <v>69</v>
      </c>
      <c r="B4" s="86"/>
      <c r="C4" s="86"/>
      <c r="D4" s="87"/>
      <c r="E4" s="87"/>
      <c r="F4" s="87"/>
      <c r="G4" s="87"/>
      <c r="H4" s="88" t="s">
        <v>70</v>
      </c>
    </row>
    <row r="5" spans="1:8" ht="15" customHeight="1">
      <c r="A5" s="89" t="s">
        <v>71</v>
      </c>
      <c r="B5" s="120" t="s">
        <v>72</v>
      </c>
      <c r="C5" s="121"/>
      <c r="D5" s="120" t="s">
        <v>73</v>
      </c>
      <c r="E5" s="121"/>
      <c r="F5" s="120" t="s">
        <v>74</v>
      </c>
      <c r="G5" s="121"/>
      <c r="H5" s="90" t="s">
        <v>75</v>
      </c>
    </row>
    <row r="6" spans="1:8" ht="15" customHeight="1">
      <c r="A6" s="89"/>
      <c r="B6" s="91" t="s">
        <v>70</v>
      </c>
      <c r="C6" s="91" t="s">
        <v>76</v>
      </c>
      <c r="D6" s="91" t="s">
        <v>70</v>
      </c>
      <c r="E6" s="91" t="s">
        <v>76</v>
      </c>
      <c r="F6" s="91" t="s">
        <v>70</v>
      </c>
      <c r="G6" s="91" t="s">
        <v>76</v>
      </c>
      <c r="H6" s="92" t="s">
        <v>93</v>
      </c>
    </row>
    <row r="7" spans="1:8" ht="15" customHeight="1">
      <c r="A7" s="93" t="s">
        <v>77</v>
      </c>
      <c r="B7" s="94">
        <v>160247736.09000003</v>
      </c>
      <c r="C7" s="94">
        <f>B7</f>
        <v>160247736.09000003</v>
      </c>
      <c r="D7" s="94">
        <v>191920046.88</v>
      </c>
      <c r="E7" s="94">
        <f>D7</f>
        <v>191920046.88</v>
      </c>
      <c r="F7" s="95">
        <v>209175803</v>
      </c>
      <c r="G7" s="94">
        <f>F7</f>
        <v>209175803</v>
      </c>
      <c r="H7" s="96">
        <f>((F7-D7)/D7)*100</f>
        <v>8.991117082620006</v>
      </c>
    </row>
    <row r="8" spans="1:8" ht="15" customHeight="1">
      <c r="A8" s="93" t="s">
        <v>78</v>
      </c>
      <c r="B8" s="94">
        <v>171581019.69000006</v>
      </c>
      <c r="C8" s="94">
        <f>C7+B8</f>
        <v>331828755.7800001</v>
      </c>
      <c r="D8" s="94">
        <v>175964864.60999998</v>
      </c>
      <c r="E8" s="94">
        <f>E7+D8</f>
        <v>367884911.49</v>
      </c>
      <c r="F8" s="97">
        <v>198689159.85</v>
      </c>
      <c r="G8" s="94">
        <f>G7+F8</f>
        <v>407864962.85</v>
      </c>
      <c r="H8" s="96">
        <f>((F8-D8)/D8)*100</f>
        <v>12.914109467458198</v>
      </c>
    </row>
    <row r="9" spans="1:8" ht="15" customHeight="1">
      <c r="A9" s="93" t="s">
        <v>65</v>
      </c>
      <c r="B9" s="94">
        <v>184061817.59</v>
      </c>
      <c r="C9" s="94">
        <f aca="true" t="shared" si="0" ref="C9:C18">C8+B9</f>
        <v>515890573.3700001</v>
      </c>
      <c r="D9" s="94">
        <v>208043567.48000002</v>
      </c>
      <c r="E9" s="94">
        <f aca="true" t="shared" si="1" ref="E9:E18">E8+D9</f>
        <v>575928478.97</v>
      </c>
      <c r="F9" s="97">
        <v>228306588.05</v>
      </c>
      <c r="G9" s="94">
        <f>G8+F9</f>
        <v>636171550.9000001</v>
      </c>
      <c r="H9" s="96">
        <f>((F9-D9)/D9)*100</f>
        <v>9.739796724043366</v>
      </c>
    </row>
    <row r="10" spans="1:8" ht="15" customHeight="1">
      <c r="A10" s="93" t="s">
        <v>79</v>
      </c>
      <c r="B10" s="94">
        <v>182611293.16999996</v>
      </c>
      <c r="C10" s="94">
        <f t="shared" si="0"/>
        <v>698501866.5400001</v>
      </c>
      <c r="D10" s="94">
        <v>188533396.16000003</v>
      </c>
      <c r="E10" s="94">
        <f t="shared" si="1"/>
        <v>764461875.1300001</v>
      </c>
      <c r="F10" s="97">
        <v>207862107.46</v>
      </c>
      <c r="G10" s="94">
        <f>G9+F10</f>
        <v>844033658.3600001</v>
      </c>
      <c r="H10" s="96">
        <f>((F10-D10)/D10)*100</f>
        <v>10.252141898296125</v>
      </c>
    </row>
    <row r="11" spans="1:8" ht="15" customHeight="1">
      <c r="A11" s="93" t="s">
        <v>80</v>
      </c>
      <c r="B11" s="94">
        <v>176661675.11999997</v>
      </c>
      <c r="C11" s="94">
        <f t="shared" si="0"/>
        <v>875163541.6600001</v>
      </c>
      <c r="D11" s="94">
        <v>204668222.76999998</v>
      </c>
      <c r="E11" s="94">
        <f t="shared" si="1"/>
        <v>969130097.9000001</v>
      </c>
      <c r="F11" s="97"/>
      <c r="G11" s="94"/>
      <c r="H11" s="98"/>
    </row>
    <row r="12" spans="1:8" ht="15" customHeight="1">
      <c r="A12" s="93" t="s">
        <v>81</v>
      </c>
      <c r="B12" s="94">
        <v>189229307.50000006</v>
      </c>
      <c r="C12" s="94">
        <f t="shared" si="0"/>
        <v>1064392849.1600001</v>
      </c>
      <c r="D12" s="94">
        <v>204256966.40999997</v>
      </c>
      <c r="E12" s="94">
        <f t="shared" si="1"/>
        <v>1173387064.31</v>
      </c>
      <c r="F12" s="97"/>
      <c r="G12" s="94"/>
      <c r="H12" s="98"/>
    </row>
    <row r="13" spans="1:8" ht="15" customHeight="1">
      <c r="A13" s="93" t="s">
        <v>82</v>
      </c>
      <c r="B13" s="94">
        <v>142854544.09999996</v>
      </c>
      <c r="C13" s="94">
        <f t="shared" si="0"/>
        <v>1207247393.26</v>
      </c>
      <c r="D13" s="94">
        <v>198015323.92000002</v>
      </c>
      <c r="E13" s="94">
        <f t="shared" si="1"/>
        <v>1371402388.23</v>
      </c>
      <c r="F13" s="97"/>
      <c r="G13" s="94"/>
      <c r="H13" s="98"/>
    </row>
    <row r="14" spans="1:8" ht="15" customHeight="1">
      <c r="A14" s="93" t="s">
        <v>83</v>
      </c>
      <c r="B14" s="94">
        <v>196345029.85000002</v>
      </c>
      <c r="C14" s="94">
        <f t="shared" si="0"/>
        <v>1403592423.1100001</v>
      </c>
      <c r="D14" s="94">
        <v>224277660.76</v>
      </c>
      <c r="E14" s="94">
        <f t="shared" si="1"/>
        <v>1595680048.99</v>
      </c>
      <c r="F14" s="97"/>
      <c r="G14" s="94"/>
      <c r="H14" s="98"/>
    </row>
    <row r="15" spans="1:8" ht="15" customHeight="1">
      <c r="A15" s="93" t="s">
        <v>84</v>
      </c>
      <c r="B15" s="99">
        <v>177591034.45</v>
      </c>
      <c r="C15" s="94">
        <f t="shared" si="0"/>
        <v>1581183457.5600002</v>
      </c>
      <c r="D15" s="94">
        <v>198324607.59000003</v>
      </c>
      <c r="E15" s="94">
        <f t="shared" si="1"/>
        <v>1794004656.58</v>
      </c>
      <c r="F15" s="95"/>
      <c r="G15" s="94"/>
      <c r="H15" s="98"/>
    </row>
    <row r="16" spans="1:8" ht="15" customHeight="1">
      <c r="A16" s="93" t="s">
        <v>85</v>
      </c>
      <c r="B16" s="94">
        <v>186597748</v>
      </c>
      <c r="C16" s="94">
        <f t="shared" si="0"/>
        <v>1767781205.5600002</v>
      </c>
      <c r="D16" s="94">
        <v>222323954.16000003</v>
      </c>
      <c r="E16" s="94">
        <f t="shared" si="1"/>
        <v>2016328610.74</v>
      </c>
      <c r="F16" s="97"/>
      <c r="G16" s="94"/>
      <c r="H16" s="98"/>
    </row>
    <row r="17" spans="1:8" ht="15" customHeight="1">
      <c r="A17" s="93" t="s">
        <v>86</v>
      </c>
      <c r="B17" s="94">
        <v>191986315.59999993</v>
      </c>
      <c r="C17" s="94">
        <f t="shared" si="0"/>
        <v>1959767521.16</v>
      </c>
      <c r="D17" s="100">
        <v>229745661.05999997</v>
      </c>
      <c r="E17" s="94">
        <f t="shared" si="1"/>
        <v>2246074271.8</v>
      </c>
      <c r="F17" s="97"/>
      <c r="G17" s="94"/>
      <c r="H17" s="98"/>
    </row>
    <row r="18" spans="1:8" ht="15" customHeight="1">
      <c r="A18" s="93" t="s">
        <v>87</v>
      </c>
      <c r="B18" s="94">
        <v>188069305.32999995</v>
      </c>
      <c r="C18" s="94">
        <f t="shared" si="0"/>
        <v>2147836826.4900002</v>
      </c>
      <c r="D18" s="94">
        <v>201996170.64999998</v>
      </c>
      <c r="E18" s="94">
        <f t="shared" si="1"/>
        <v>2448070442.4500003</v>
      </c>
      <c r="F18" s="94"/>
      <c r="G18" s="94"/>
      <c r="H18" s="98"/>
    </row>
    <row r="19" spans="1:8" ht="15" customHeight="1" thickBot="1">
      <c r="A19" s="101" t="s">
        <v>88</v>
      </c>
      <c r="B19" s="102">
        <f>SUM(B7:B18)</f>
        <v>2147836826.4900002</v>
      </c>
      <c r="C19" s="103"/>
      <c r="D19" s="102">
        <f>SUM(D7:D18)</f>
        <v>2448070442.4500003</v>
      </c>
      <c r="E19" s="104"/>
      <c r="F19" s="102">
        <f>SUM(F7:F18)</f>
        <v>844033658.3600001</v>
      </c>
      <c r="G19" s="104"/>
      <c r="H19" s="105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2019-05-06T12:17:16Z</dcterms:modified>
  <cp:category/>
  <cp:version/>
  <cp:contentType/>
  <cp:contentStatus/>
</cp:coreProperties>
</file>