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65" activeTab="0"/>
  </bookViews>
  <sheets>
    <sheet name="SECTOR" sheetId="1" r:id="rId1"/>
    <sheet name="GENERAL SEC" sheetId="2" r:id="rId2"/>
    <sheet name="DENIB" sheetId="3" r:id="rId3"/>
  </sheets>
  <externalReferences>
    <externalReference r:id="rId6"/>
  </externalReferences>
  <definedNames>
    <definedName name="HTML_CodePage" hidden="1">1254</definedName>
    <definedName name="HTML_Control" localSheetId="1" hidden="1">{"'genel '!$A$1:$M$18"}</definedName>
    <definedName name="HTML_Control" localSheetId="0" hidden="1">{"'sekt?r '!$A$1:$M$35"}</definedName>
    <definedName name="HTML_Control" hidden="1">{"'genel'!$A$1:$I$18"}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"C:\aa\exptables.htm"</definedName>
    <definedName name="HTML_PathTemplate" hidden="1">"C:\aa\exptables.htm"</definedName>
    <definedName name="OLE_LINK1" localSheetId="0">'SECTOR'!$A$38</definedName>
  </definedNames>
  <calcPr fullCalcOnLoad="1"/>
</workbook>
</file>

<file path=xl/sharedStrings.xml><?xml version="1.0" encoding="utf-8"?>
<sst xmlns="http://schemas.openxmlformats.org/spreadsheetml/2006/main" count="109" uniqueCount="87">
  <si>
    <t>EXPORTERS' UNIONS OF TURKEY EXPORT REGISTRATION FIGURES (X 1.000 US DOLLARS)</t>
  </si>
  <si>
    <t>BY SECTORS   (SOURCE:  TIM)</t>
  </si>
  <si>
    <t>SECTORS</t>
  </si>
  <si>
    <t>I. AGRICULTURE</t>
  </si>
  <si>
    <t>A. VEGETABLE PRODUCTS</t>
  </si>
  <si>
    <t>Cereals, Pulses ,Oily Seeds and Products</t>
  </si>
  <si>
    <t>Fresh Fruit and Vegetables</t>
  </si>
  <si>
    <t>Fruit and Vegetables Products</t>
  </si>
  <si>
    <t>Dried Fruit and Products</t>
  </si>
  <si>
    <t>Hazelnut and Products</t>
  </si>
  <si>
    <t>Olive and Olive oil</t>
  </si>
  <si>
    <t>Tobacco</t>
  </si>
  <si>
    <t>B. LIVESTOCK AND ANIMAL PROD.</t>
  </si>
  <si>
    <t>Seafood and Animal Products</t>
  </si>
  <si>
    <t>C. WOOD AND FORESTRY PRODUCTS</t>
  </si>
  <si>
    <t>Wooden Products and Forestry Produces</t>
  </si>
  <si>
    <t>II. INDUSTRY</t>
  </si>
  <si>
    <t>A. PROCESSED AGRICULTURAL PROD.</t>
  </si>
  <si>
    <t>Textile and Raw Materials</t>
  </si>
  <si>
    <t>Leather and Leather Produces</t>
  </si>
  <si>
    <t>Carpet</t>
  </si>
  <si>
    <t>B. CHEMICAL PRODUCTS AND DERIVATES</t>
  </si>
  <si>
    <t xml:space="preserve">Chemical Products and Derivates </t>
  </si>
  <si>
    <t>C. INDUSTRIAL PRODUCTS</t>
  </si>
  <si>
    <t>Ready Wear and Apparel</t>
  </si>
  <si>
    <t>Automotive Industry</t>
  </si>
  <si>
    <t xml:space="preserve">Ship and Yacht </t>
  </si>
  <si>
    <t>Machinery and Spare Parts</t>
  </si>
  <si>
    <t>Ferrous and Non-Ferrous Metals</t>
  </si>
  <si>
    <t>Iron and Steel Products</t>
  </si>
  <si>
    <t>Cement and Soil Products</t>
  </si>
  <si>
    <t>Precious Mineral and Jewellery</t>
  </si>
  <si>
    <t>Other Industrial Products</t>
  </si>
  <si>
    <t>III. MINING</t>
  </si>
  <si>
    <t>Mining Products</t>
  </si>
  <si>
    <t>T O T A L</t>
  </si>
  <si>
    <t xml:space="preserve">ACCORDING TO GENERAL SECRETARIAT   (SOURCE:  TIM)    </t>
  </si>
  <si>
    <t>EXPORTERS' UNIONS GENERAL SECRETARIATS</t>
  </si>
  <si>
    <t>Mediterranean Exporters' Unions General Secretariat</t>
  </si>
  <si>
    <t>East Anatolia Exporters' Union General Sec.</t>
  </si>
  <si>
    <t>Denizli Exporters' Association General Sec.</t>
  </si>
  <si>
    <t>Aegean Exporters' Unions General Secretariat</t>
  </si>
  <si>
    <t>Southeast Anatolia Exporters' Unions General Secretariat</t>
  </si>
  <si>
    <t>Istanbul Exporters' Unions General Secretariat</t>
  </si>
  <si>
    <t>Istanbul Mineral and Metals Exporters' Unions General Sec.</t>
  </si>
  <si>
    <t>Istanbul Textile and Apparel Exporters' Unions General Sec.</t>
  </si>
  <si>
    <t>Black Sea Exporters' Unions General Secretariat</t>
  </si>
  <si>
    <t>Central Anatolia Exporters' Unions General Secretariat</t>
  </si>
  <si>
    <t>Uludag Exporters' Unions General Secretariat</t>
  </si>
  <si>
    <t>Defence Industry</t>
  </si>
  <si>
    <t>Heating, Ventilation, Air Conditioning (HVAC) Industry</t>
  </si>
  <si>
    <t>Ornament</t>
  </si>
  <si>
    <t>Eastern Black Sea Exporters' Association General Sec.</t>
  </si>
  <si>
    <t>Electrical Electronics and Services</t>
  </si>
  <si>
    <t>THE LAST 12 MONTHS</t>
  </si>
  <si>
    <t>T O T A L (TİM*)</t>
  </si>
  <si>
    <t>GENERAL EXPORT TOTAL</t>
  </si>
  <si>
    <t xml:space="preserve"> 2020/2021</t>
  </si>
  <si>
    <t>Export Value Exempted from Exporter Associations' Registration &amp; Warehouse and Free Zone Difference</t>
  </si>
  <si>
    <t>Service Exporters' Association General Sec.</t>
  </si>
  <si>
    <r>
      <t>West Mediterranean Exporters</t>
    </r>
    <r>
      <rPr>
        <sz val="7"/>
        <color indexed="18"/>
        <rFont val="Arial"/>
        <family val="2"/>
      </rPr>
      <t>'</t>
    </r>
    <r>
      <rPr>
        <b/>
        <sz val="7"/>
        <color indexed="18"/>
        <rFont val="Arial"/>
        <family val="2"/>
      </rPr>
      <t xml:space="preserve"> Union General Secretariat</t>
    </r>
  </si>
  <si>
    <t>Pay (2022) (%)</t>
  </si>
  <si>
    <t>Change (2021/2022) (%)</t>
  </si>
  <si>
    <t xml:space="preserve"> 2021/2022</t>
  </si>
  <si>
    <t>Change   (20-21/21-22) (%)</t>
  </si>
  <si>
    <t>Pay (21-22) (%)</t>
  </si>
  <si>
    <t>JUNE</t>
  </si>
  <si>
    <t>DENIZLI EXPORTERS' ASSOCIATION</t>
  </si>
  <si>
    <t>MONTHLY EXPORT REGISTRATION FIGURES</t>
  </si>
  <si>
    <t>JANUARY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</si>
  <si>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</si>
  <si>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</si>
  <si>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</si>
  <si>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</si>
  <si>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</si>
  <si>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</si>
  <si>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</si>
  <si>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</si>
  <si>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</si>
  <si>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DECEMBER</t>
  </si>
  <si>
    <t>TOTAL</t>
  </si>
  <si>
    <t>MONTHLY</t>
  </si>
  <si>
    <t>CUMULATIVE</t>
  </si>
  <si>
    <t xml:space="preserve"> </t>
  </si>
  <si>
    <t>CHANGE %</t>
  </si>
  <si>
    <t>2021/2022</t>
  </si>
  <si>
    <t>01 JANUARY - 31 JULY</t>
  </si>
</sst>
</file>

<file path=xl/styles.xml><?xml version="1.0" encoding="utf-8"?>
<styleSheet xmlns="http://schemas.openxmlformats.org/spreadsheetml/2006/main">
  <numFmts count="5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[$¥€-2]\ #,##0.00_);[Red]\([$€-2]\ #,##0.00\)"/>
    <numFmt numFmtId="212" formatCode="#,##0.000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Tur"/>
      <family val="0"/>
    </font>
    <font>
      <i/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7"/>
      <color indexed="1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>
        <color indexed="10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210" fontId="9" fillId="0" borderId="10" xfId="59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210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210" fontId="12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210" fontId="3" fillId="0" borderId="13" xfId="0" applyNumberFormat="1" applyFont="1" applyBorder="1" applyAlignment="1">
      <alignment horizontal="right" vertical="center"/>
    </xf>
    <xf numFmtId="210" fontId="3" fillId="0" borderId="14" xfId="0" applyNumberFormat="1" applyFont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 quotePrefix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14" fillId="33" borderId="11" xfId="51" applyFont="1" applyFill="1" applyBorder="1" applyAlignment="1">
      <alignment horizontal="left" vertical="center"/>
      <protection/>
    </xf>
    <xf numFmtId="0" fontId="14" fillId="33" borderId="0" xfId="0" applyFont="1" applyFill="1" applyBorder="1" applyAlignment="1">
      <alignment horizontal="left" vertical="center"/>
    </xf>
    <xf numFmtId="2" fontId="14" fillId="33" borderId="10" xfId="0" applyNumberFormat="1" applyFont="1" applyFill="1" applyBorder="1" applyAlignment="1">
      <alignment horizontal="right" vertical="center"/>
    </xf>
    <xf numFmtId="2" fontId="14" fillId="33" borderId="12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2" fontId="13" fillId="33" borderId="12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1" fontId="11" fillId="33" borderId="12" xfId="0" applyNumberFormat="1" applyFont="1" applyFill="1" applyBorder="1" applyAlignment="1">
      <alignment horizontal="right" vertical="center"/>
    </xf>
    <xf numFmtId="2" fontId="11" fillId="33" borderId="12" xfId="0" applyNumberFormat="1" applyFont="1" applyFill="1" applyBorder="1" applyAlignment="1">
      <alignment horizontal="right" vertical="center"/>
    </xf>
    <xf numFmtId="0" fontId="51" fillId="33" borderId="11" xfId="51" applyFont="1" applyFill="1" applyBorder="1" applyAlignment="1">
      <alignment horizontal="left" vertical="center"/>
      <protection/>
    </xf>
    <xf numFmtId="0" fontId="51" fillId="33" borderId="11" xfId="51" applyFont="1" applyFill="1" applyBorder="1" applyAlignment="1">
      <alignment horizontal="left" vertical="center" wrapText="1"/>
      <protection/>
    </xf>
    <xf numFmtId="0" fontId="52" fillId="33" borderId="11" xfId="51" applyFont="1" applyFill="1" applyBorder="1" applyAlignment="1">
      <alignment horizontal="left" vertical="center"/>
      <protection/>
    </xf>
    <xf numFmtId="0" fontId="52" fillId="0" borderId="16" xfId="50" applyFont="1" applyFill="1" applyBorder="1" applyAlignment="1">
      <alignment horizontal="left" vertical="center"/>
      <protection/>
    </xf>
    <xf numFmtId="3" fontId="11" fillId="34" borderId="17" xfId="50" applyNumberFormat="1" applyFont="1" applyFill="1" applyBorder="1" applyAlignment="1">
      <alignment horizontal="right"/>
      <protection/>
    </xf>
    <xf numFmtId="3" fontId="11" fillId="34" borderId="13" xfId="50" applyNumberFormat="1" applyFont="1" applyFill="1" applyBorder="1" applyAlignment="1">
      <alignment horizontal="right"/>
      <protection/>
    </xf>
    <xf numFmtId="204" fontId="15" fillId="35" borderId="13" xfId="50" applyNumberFormat="1" applyFont="1" applyFill="1" applyBorder="1" applyAlignment="1">
      <alignment horizontal="right"/>
      <protection/>
    </xf>
    <xf numFmtId="204" fontId="11" fillId="0" borderId="13" xfId="50" applyNumberFormat="1" applyFont="1" applyBorder="1" applyAlignment="1">
      <alignment horizontal="right"/>
      <protection/>
    </xf>
    <xf numFmtId="3" fontId="15" fillId="34" borderId="13" xfId="50" applyNumberFormat="1" applyFont="1" applyFill="1" applyBorder="1" applyAlignment="1">
      <alignment horizontal="right"/>
      <protection/>
    </xf>
    <xf numFmtId="204" fontId="15" fillId="35" borderId="13" xfId="50" applyNumberFormat="1" applyFont="1" applyFill="1" applyBorder="1">
      <alignment/>
      <protection/>
    </xf>
    <xf numFmtId="204" fontId="11" fillId="0" borderId="14" xfId="50" applyNumberFormat="1" applyFont="1" applyBorder="1">
      <alignment/>
      <protection/>
    </xf>
    <xf numFmtId="0" fontId="51" fillId="33" borderId="16" xfId="51" applyFont="1" applyFill="1" applyBorder="1" applyAlignment="1">
      <alignment horizontal="left" vertical="center" wrapText="1"/>
      <protection/>
    </xf>
    <xf numFmtId="0" fontId="53" fillId="0" borderId="15" xfId="0" applyFont="1" applyBorder="1" applyAlignment="1">
      <alignment vertical="center"/>
    </xf>
    <xf numFmtId="0" fontId="0" fillId="0" borderId="0" xfId="0" applyBorder="1" applyAlignment="1">
      <alignment/>
    </xf>
    <xf numFmtId="3" fontId="17" fillId="0" borderId="18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8" fillId="0" borderId="19" xfId="0" applyFont="1" applyBorder="1" applyAlignment="1">
      <alignment horizontal="center"/>
    </xf>
    <xf numFmtId="0" fontId="17" fillId="0" borderId="18" xfId="0" applyFont="1" applyBorder="1" applyAlignment="1">
      <alignment/>
    </xf>
    <xf numFmtId="0" fontId="18" fillId="0" borderId="20" xfId="0" applyFont="1" applyBorder="1" applyAlignment="1" quotePrefix="1">
      <alignment horizontal="center"/>
    </xf>
    <xf numFmtId="0" fontId="18" fillId="0" borderId="1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1" xfId="0" applyFont="1" applyBorder="1" applyAlignment="1">
      <alignment/>
    </xf>
    <xf numFmtId="3" fontId="17" fillId="0" borderId="23" xfId="0" applyNumberFormat="1" applyFont="1" applyBorder="1" applyAlignment="1">
      <alignment horizontal="right"/>
    </xf>
    <xf numFmtId="3" fontId="17" fillId="0" borderId="24" xfId="0" applyNumberFormat="1" applyFont="1" applyBorder="1" applyAlignment="1">
      <alignment horizontal="right"/>
    </xf>
    <xf numFmtId="210" fontId="17" fillId="0" borderId="22" xfId="0" applyNumberFormat="1" applyFont="1" applyBorder="1" applyAlignment="1">
      <alignment horizontal="right"/>
    </xf>
    <xf numFmtId="3" fontId="17" fillId="0" borderId="25" xfId="0" applyNumberFormat="1" applyFont="1" applyBorder="1" applyAlignment="1">
      <alignment horizontal="right"/>
    </xf>
    <xf numFmtId="3" fontId="17" fillId="0" borderId="10" xfId="0" applyNumberFormat="1" applyFont="1" applyBorder="1" applyAlignment="1">
      <alignment horizontal="right"/>
    </xf>
    <xf numFmtId="0" fontId="18" fillId="0" borderId="11" xfId="0" applyFont="1" applyBorder="1" applyAlignment="1" quotePrefix="1">
      <alignment horizontal="left"/>
    </xf>
    <xf numFmtId="0" fontId="18" fillId="0" borderId="15" xfId="0" applyFont="1" applyBorder="1" applyAlignment="1">
      <alignment/>
    </xf>
    <xf numFmtId="3" fontId="18" fillId="0" borderId="26" xfId="0" applyNumberFormat="1" applyFont="1" applyBorder="1" applyAlignment="1">
      <alignment horizontal="right"/>
    </xf>
    <xf numFmtId="3" fontId="17" fillId="0" borderId="27" xfId="0" applyNumberFormat="1" applyFont="1" applyBorder="1" applyAlignment="1">
      <alignment horizontal="right"/>
    </xf>
    <xf numFmtId="3" fontId="17" fillId="0" borderId="28" xfId="0" applyNumberFormat="1" applyFont="1" applyBorder="1" applyAlignment="1">
      <alignment horizontal="right"/>
    </xf>
    <xf numFmtId="0" fontId="17" fillId="0" borderId="29" xfId="0" applyFont="1" applyBorder="1" applyAlignment="1">
      <alignment horizontal="center"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3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2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3" fillId="33" borderId="18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18" fillId="33" borderId="33" xfId="0" applyFont="1" applyFill="1" applyBorder="1" applyAlignment="1" quotePrefix="1">
      <alignment horizontal="center"/>
    </xf>
    <xf numFmtId="0" fontId="18" fillId="33" borderId="34" xfId="0" applyFont="1" applyFill="1" applyBorder="1" applyAlignment="1" quotePrefix="1">
      <alignment horizontal="center"/>
    </xf>
    <xf numFmtId="0" fontId="18" fillId="33" borderId="35" xfId="0" applyFont="1" applyFill="1" applyBorder="1" applyAlignment="1" quotePrefix="1">
      <alignment horizontal="center"/>
    </xf>
    <xf numFmtId="0" fontId="18" fillId="0" borderId="1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21" xfId="0" applyFont="1" applyBorder="1" applyAlignment="1" quotePrefix="1">
      <alignment horizontal="center"/>
    </xf>
    <xf numFmtId="0" fontId="18" fillId="0" borderId="37" xfId="0" applyFont="1" applyBorder="1" applyAlignment="1" quotePrefix="1">
      <alignment horizontal="center"/>
    </xf>
    <xf numFmtId="3" fontId="18" fillId="0" borderId="37" xfId="0" applyNumberFormat="1" applyFont="1" applyBorder="1" applyAlignment="1" quotePrefix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rmal_SECTOR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19050</xdr:rowOff>
    </xdr:from>
    <xdr:to>
      <xdr:col>8</xdr:col>
      <xdr:colOff>28575</xdr:colOff>
      <xdr:row>33</xdr:row>
      <xdr:rowOff>190500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72050"/>
          <a:ext cx="67341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ebkay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1"/>
      <sheetName val="TÜRK2"/>
      <sheetName val="İNGİLİZ1"/>
      <sheetName val="İNGİLİZ2"/>
      <sheetName val="TÜRK1 (2)"/>
      <sheetName val="TÜRK1 (3)"/>
      <sheetName val="2007-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PageLayoutView="0" workbookViewId="0" topLeftCell="A1">
      <selection activeCell="A2" sqref="A2:M2"/>
    </sheetView>
  </sheetViews>
  <sheetFormatPr defaultColWidth="9.140625" defaultRowHeight="12.75"/>
  <cols>
    <col min="1" max="1" width="46.421875" style="21" bestFit="1" customWidth="1"/>
    <col min="2" max="3" width="9.57421875" style="28" customWidth="1"/>
    <col min="4" max="4" width="9.57421875" style="29" customWidth="1"/>
    <col min="5" max="5" width="7.8515625" style="29" customWidth="1"/>
    <col min="6" max="7" width="11.140625" style="28" customWidth="1"/>
    <col min="8" max="8" width="9.421875" style="29" customWidth="1"/>
    <col min="9" max="9" width="7.8515625" style="29" customWidth="1"/>
    <col min="10" max="11" width="9.57421875" style="28" bestFit="1" customWidth="1"/>
    <col min="12" max="12" width="9.57421875" style="29" customWidth="1"/>
    <col min="13" max="13" width="6.28125" style="29" customWidth="1"/>
    <col min="14" max="14" width="7.28125" style="21" customWidth="1"/>
    <col min="15" max="15" width="6.421875" style="21" customWidth="1"/>
    <col min="16" max="16384" width="9.140625" style="21" customWidth="1"/>
  </cols>
  <sheetData>
    <row r="1" spans="1:13" ht="25.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25.5" customHeight="1" thickBo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37.5" customHeight="1">
      <c r="A3" s="72" t="s">
        <v>2</v>
      </c>
      <c r="B3" s="69" t="s">
        <v>74</v>
      </c>
      <c r="C3" s="69"/>
      <c r="D3" s="69"/>
      <c r="E3" s="69"/>
      <c r="F3" s="69" t="s">
        <v>86</v>
      </c>
      <c r="G3" s="69"/>
      <c r="H3" s="69"/>
      <c r="I3" s="69"/>
      <c r="J3" s="69" t="s">
        <v>54</v>
      </c>
      <c r="K3" s="69"/>
      <c r="L3" s="69"/>
      <c r="M3" s="70"/>
    </row>
    <row r="4" spans="1:13" ht="33.75">
      <c r="A4" s="73"/>
      <c r="B4" s="17">
        <v>2021</v>
      </c>
      <c r="C4" s="17">
        <v>2022</v>
      </c>
      <c r="D4" s="15" t="s">
        <v>62</v>
      </c>
      <c r="E4" s="15" t="s">
        <v>61</v>
      </c>
      <c r="F4" s="17">
        <v>2021</v>
      </c>
      <c r="G4" s="17">
        <v>2022</v>
      </c>
      <c r="H4" s="15" t="s">
        <v>62</v>
      </c>
      <c r="I4" s="15" t="s">
        <v>61</v>
      </c>
      <c r="J4" s="19" t="s">
        <v>57</v>
      </c>
      <c r="K4" s="19" t="s">
        <v>63</v>
      </c>
      <c r="L4" s="15" t="s">
        <v>64</v>
      </c>
      <c r="M4" s="16" t="s">
        <v>65</v>
      </c>
    </row>
    <row r="5" spans="1:13" s="23" customFormat="1" ht="19.5" customHeight="1">
      <c r="A5" s="22" t="s">
        <v>3</v>
      </c>
      <c r="B5" s="20">
        <v>2018220.50458</v>
      </c>
      <c r="C5" s="20">
        <v>2339114.3723500003</v>
      </c>
      <c r="D5" s="24">
        <v>15.899841818165438</v>
      </c>
      <c r="E5" s="24">
        <v>12.609574914694546</v>
      </c>
      <c r="F5" s="20">
        <v>15608532.372460002</v>
      </c>
      <c r="G5" s="20">
        <v>18790912.94521</v>
      </c>
      <c r="H5" s="24">
        <v>20.38872391593364</v>
      </c>
      <c r="I5" s="24">
        <v>13.01159384974554</v>
      </c>
      <c r="J5" s="20">
        <v>26734694.50948</v>
      </c>
      <c r="K5" s="20">
        <v>32890440.295879997</v>
      </c>
      <c r="L5" s="24">
        <v>23.025308122436925</v>
      </c>
      <c r="M5" s="25">
        <v>13.241150271325056</v>
      </c>
    </row>
    <row r="6" spans="1:13" ht="19.5" customHeight="1">
      <c r="A6" s="35" t="s">
        <v>4</v>
      </c>
      <c r="B6" s="14">
        <v>1250641.54368</v>
      </c>
      <c r="C6" s="14">
        <v>1412497.7888100003</v>
      </c>
      <c r="D6" s="26">
        <v>12.941857396943657</v>
      </c>
      <c r="E6" s="26">
        <v>7.614418899468436</v>
      </c>
      <c r="F6" s="14">
        <v>10099567.669070002</v>
      </c>
      <c r="G6" s="14">
        <v>11690330.27694</v>
      </c>
      <c r="H6" s="26">
        <v>15.75079904401967</v>
      </c>
      <c r="I6" s="26">
        <v>8.094861062708555</v>
      </c>
      <c r="J6" s="14">
        <v>17560314.44254</v>
      </c>
      <c r="K6" s="14">
        <v>20910235.940479998</v>
      </c>
      <c r="L6" s="26">
        <v>19.076660095702984</v>
      </c>
      <c r="M6" s="27">
        <v>8.418117051824336</v>
      </c>
    </row>
    <row r="7" spans="1:13" ht="19.5" customHeight="1">
      <c r="A7" s="35" t="s">
        <v>5</v>
      </c>
      <c r="B7" s="14">
        <v>641900.72643</v>
      </c>
      <c r="C7" s="14">
        <v>844940.27592</v>
      </c>
      <c r="D7" s="26">
        <v>31.630989205951877</v>
      </c>
      <c r="E7" s="26">
        <v>4.554859665520331</v>
      </c>
      <c r="F7" s="14">
        <v>4784313.01906</v>
      </c>
      <c r="G7" s="14">
        <v>6285720.62437</v>
      </c>
      <c r="H7" s="26">
        <v>31.381884908629793</v>
      </c>
      <c r="I7" s="26">
        <v>4.352489102351987</v>
      </c>
      <c r="J7" s="14">
        <v>8015605.40926</v>
      </c>
      <c r="K7" s="14">
        <v>10648660.61569</v>
      </c>
      <c r="L7" s="26">
        <v>32.84911210060531</v>
      </c>
      <c r="M7" s="27">
        <v>4.286975611523037</v>
      </c>
    </row>
    <row r="8" spans="1:13" ht="19.5" customHeight="1">
      <c r="A8" s="35" t="s">
        <v>6</v>
      </c>
      <c r="B8" s="14">
        <v>166058.29463</v>
      </c>
      <c r="C8" s="14">
        <v>155465.59952</v>
      </c>
      <c r="D8" s="26">
        <v>-6.378901537921931</v>
      </c>
      <c r="E8" s="26">
        <v>0.8380757892722714</v>
      </c>
      <c r="F8" s="14">
        <v>1637555.59624</v>
      </c>
      <c r="G8" s="14">
        <v>1613568.75263</v>
      </c>
      <c r="H8" s="26">
        <v>-1.4647956786979577</v>
      </c>
      <c r="I8" s="26">
        <v>1.1173007569711488</v>
      </c>
      <c r="J8" s="14">
        <v>3003924.16619</v>
      </c>
      <c r="K8" s="14">
        <v>3056415.90461</v>
      </c>
      <c r="L8" s="26">
        <v>1.747438867159477</v>
      </c>
      <c r="M8" s="27">
        <v>1.2304627703533182</v>
      </c>
    </row>
    <row r="9" spans="1:13" ht="19.5" customHeight="1">
      <c r="A9" s="35" t="s">
        <v>7</v>
      </c>
      <c r="B9" s="14">
        <v>152303.13179</v>
      </c>
      <c r="C9" s="14">
        <v>161096.103</v>
      </c>
      <c r="D9" s="26">
        <v>5.773335785454493</v>
      </c>
      <c r="E9" s="26">
        <v>0.8684284117338998</v>
      </c>
      <c r="F9" s="14">
        <v>1087099.21446</v>
      </c>
      <c r="G9" s="14">
        <v>1314117.67551</v>
      </c>
      <c r="H9" s="26">
        <v>20.882956958327675</v>
      </c>
      <c r="I9" s="26">
        <v>0.9099486285931879</v>
      </c>
      <c r="J9" s="14">
        <v>1866803.3698</v>
      </c>
      <c r="K9" s="14">
        <v>2253846.46658</v>
      </c>
      <c r="L9" s="26">
        <v>20.732933261282128</v>
      </c>
      <c r="M9" s="27">
        <v>0.9073615155045253</v>
      </c>
    </row>
    <row r="10" spans="1:13" ht="19.5" customHeight="1">
      <c r="A10" s="35" t="s">
        <v>8</v>
      </c>
      <c r="B10" s="14">
        <v>71800.41216</v>
      </c>
      <c r="C10" s="14">
        <v>74494.27848</v>
      </c>
      <c r="D10" s="26">
        <v>3.751881415383767</v>
      </c>
      <c r="E10" s="26">
        <v>0.4015798441980265</v>
      </c>
      <c r="F10" s="14">
        <v>755367.36253</v>
      </c>
      <c r="G10" s="14">
        <v>829750.19636</v>
      </c>
      <c r="H10" s="26">
        <v>9.84723957106973</v>
      </c>
      <c r="I10" s="26">
        <v>0.5745528481379633</v>
      </c>
      <c r="J10" s="14">
        <v>1459915.01514</v>
      </c>
      <c r="K10" s="14">
        <v>1643466.49617</v>
      </c>
      <c r="L10" s="26">
        <v>12.57275109348732</v>
      </c>
      <c r="M10" s="27">
        <v>0.6616325791297163</v>
      </c>
    </row>
    <row r="11" spans="1:13" ht="19.5" customHeight="1">
      <c r="A11" s="35" t="s">
        <v>9</v>
      </c>
      <c r="B11" s="14">
        <v>131215.7303</v>
      </c>
      <c r="C11" s="14">
        <v>87411.02694</v>
      </c>
      <c r="D11" s="26">
        <v>-33.383728658026605</v>
      </c>
      <c r="E11" s="26">
        <v>0.4712107734445527</v>
      </c>
      <c r="F11" s="14">
        <v>1167334.8488</v>
      </c>
      <c r="G11" s="14">
        <v>920871.87273</v>
      </c>
      <c r="H11" s="26">
        <v>-21.11330577711783</v>
      </c>
      <c r="I11" s="26">
        <v>0.637649210049247</v>
      </c>
      <c r="J11" s="14">
        <v>1981432.93501</v>
      </c>
      <c r="K11" s="14">
        <v>2009526.07825</v>
      </c>
      <c r="L11" s="26">
        <v>1.4178195357320202</v>
      </c>
      <c r="M11" s="27">
        <v>0.8090021458176664</v>
      </c>
    </row>
    <row r="12" spans="1:13" ht="19.5" customHeight="1">
      <c r="A12" s="35" t="s">
        <v>10</v>
      </c>
      <c r="B12" s="14">
        <v>23127.54023</v>
      </c>
      <c r="C12" s="14">
        <v>24144.07911</v>
      </c>
      <c r="D12" s="26">
        <v>4.395360984742302</v>
      </c>
      <c r="E12" s="26">
        <v>0.13015463368642088</v>
      </c>
      <c r="F12" s="14">
        <v>159540.58252</v>
      </c>
      <c r="G12" s="14">
        <v>217093.09549</v>
      </c>
      <c r="H12" s="26">
        <v>36.07390173768811</v>
      </c>
      <c r="I12" s="26">
        <v>0.1503241058237119</v>
      </c>
      <c r="J12" s="14">
        <v>270806.43951</v>
      </c>
      <c r="K12" s="14">
        <v>366987.24646</v>
      </c>
      <c r="L12" s="26">
        <v>35.51644012750604</v>
      </c>
      <c r="M12" s="27">
        <v>0.147743029108837</v>
      </c>
    </row>
    <row r="13" spans="1:13" ht="19.5" customHeight="1">
      <c r="A13" s="35" t="s">
        <v>11</v>
      </c>
      <c r="B13" s="14">
        <v>52207.46948</v>
      </c>
      <c r="C13" s="14">
        <v>59510.28416</v>
      </c>
      <c r="D13" s="26">
        <v>13.98806483581361</v>
      </c>
      <c r="E13" s="26">
        <v>0.3208049145354054</v>
      </c>
      <c r="F13" s="14">
        <v>409704.89391</v>
      </c>
      <c r="G13" s="14">
        <v>419024.51287</v>
      </c>
      <c r="H13" s="26">
        <v>2.2747150689508815</v>
      </c>
      <c r="I13" s="26">
        <v>0.29014964788827513</v>
      </c>
      <c r="J13" s="14">
        <v>819173.22149</v>
      </c>
      <c r="K13" s="14">
        <v>792199.29425</v>
      </c>
      <c r="L13" s="26">
        <v>-3.292823365360616</v>
      </c>
      <c r="M13" s="27">
        <v>0.3189264055341905</v>
      </c>
    </row>
    <row r="14" spans="1:13" ht="19.5" customHeight="1">
      <c r="A14" s="35" t="s">
        <v>51</v>
      </c>
      <c r="B14" s="14">
        <v>12028.23866</v>
      </c>
      <c r="C14" s="14">
        <v>5436.14168</v>
      </c>
      <c r="D14" s="26">
        <v>-54.80517277996877</v>
      </c>
      <c r="E14" s="26">
        <v>0.029304867077528583</v>
      </c>
      <c r="F14" s="14">
        <v>98652.15155</v>
      </c>
      <c r="G14" s="14">
        <v>90183.54698</v>
      </c>
      <c r="H14" s="26">
        <v>-8.584308032762815</v>
      </c>
      <c r="I14" s="26">
        <v>0.06244676289303581</v>
      </c>
      <c r="J14" s="14">
        <v>142653.88614</v>
      </c>
      <c r="K14" s="14">
        <v>139133.83847</v>
      </c>
      <c r="L14" s="26">
        <v>-2.4675441835110177</v>
      </c>
      <c r="M14" s="27">
        <v>0.05601299485304581</v>
      </c>
    </row>
    <row r="15" spans="1:13" ht="19.5" customHeight="1">
      <c r="A15" s="35" t="s">
        <v>12</v>
      </c>
      <c r="B15" s="14">
        <v>262176.96471</v>
      </c>
      <c r="C15" s="14">
        <v>319498.85668</v>
      </c>
      <c r="D15" s="26">
        <v>21.86381707233705</v>
      </c>
      <c r="E15" s="26">
        <v>1.722337657400746</v>
      </c>
      <c r="F15" s="14">
        <v>1795364.73891</v>
      </c>
      <c r="G15" s="14">
        <v>2371984.96574</v>
      </c>
      <c r="H15" s="26">
        <v>32.11716340046184</v>
      </c>
      <c r="I15" s="26">
        <v>1.6424590482592198</v>
      </c>
      <c r="J15" s="14">
        <v>2898744.83379</v>
      </c>
      <c r="K15" s="14">
        <v>3974884.30623</v>
      </c>
      <c r="L15" s="26">
        <v>37.12432567005175</v>
      </c>
      <c r="M15" s="27">
        <v>1.6002230416026382</v>
      </c>
    </row>
    <row r="16" spans="1:13" ht="19.5" customHeight="1">
      <c r="A16" s="35" t="s">
        <v>13</v>
      </c>
      <c r="B16" s="14">
        <v>262176.96471</v>
      </c>
      <c r="C16" s="14">
        <v>319498.85668</v>
      </c>
      <c r="D16" s="26">
        <v>21.86381707233705</v>
      </c>
      <c r="E16" s="26">
        <v>1.722337657400746</v>
      </c>
      <c r="F16" s="14">
        <v>1795364.73891</v>
      </c>
      <c r="G16" s="14">
        <v>2371984.96574</v>
      </c>
      <c r="H16" s="26">
        <v>32.11716340046184</v>
      </c>
      <c r="I16" s="26">
        <v>1.6424590482592198</v>
      </c>
      <c r="J16" s="14">
        <v>2898744.83379</v>
      </c>
      <c r="K16" s="14">
        <v>3974884.30623</v>
      </c>
      <c r="L16" s="26">
        <v>37.12432567005175</v>
      </c>
      <c r="M16" s="27">
        <v>1.6002230416026382</v>
      </c>
    </row>
    <row r="17" spans="1:13" ht="19.5" customHeight="1">
      <c r="A17" s="36" t="s">
        <v>14</v>
      </c>
      <c r="B17" s="14">
        <v>505401.99619</v>
      </c>
      <c r="C17" s="14">
        <v>607117.72686</v>
      </c>
      <c r="D17" s="26">
        <v>20.12570813664955</v>
      </c>
      <c r="E17" s="26">
        <v>3.2728183578253627</v>
      </c>
      <c r="F17" s="14">
        <v>3713599.96448</v>
      </c>
      <c r="G17" s="14">
        <v>4728597.70253</v>
      </c>
      <c r="H17" s="26">
        <v>27.33190833041507</v>
      </c>
      <c r="I17" s="26">
        <v>3.274273738777765</v>
      </c>
      <c r="J17" s="14">
        <v>6275635.23315</v>
      </c>
      <c r="K17" s="14">
        <v>8005320.04917</v>
      </c>
      <c r="L17" s="26">
        <v>27.56190810586357</v>
      </c>
      <c r="M17" s="27">
        <v>3.222810177898081</v>
      </c>
    </row>
    <row r="18" spans="1:13" ht="19.5" customHeight="1">
      <c r="A18" s="35" t="s">
        <v>15</v>
      </c>
      <c r="B18" s="14">
        <v>505401.99619</v>
      </c>
      <c r="C18" s="14">
        <v>607117.72686</v>
      </c>
      <c r="D18" s="26">
        <v>20.12570813664955</v>
      </c>
      <c r="E18" s="26">
        <v>3.2728183578253627</v>
      </c>
      <c r="F18" s="14">
        <v>3713599.96448</v>
      </c>
      <c r="G18" s="14">
        <v>4728597.70253</v>
      </c>
      <c r="H18" s="26">
        <v>27.33190833041507</v>
      </c>
      <c r="I18" s="26">
        <v>3.274273738777765</v>
      </c>
      <c r="J18" s="14">
        <v>6275635.23315</v>
      </c>
      <c r="K18" s="14">
        <v>8005320.04917</v>
      </c>
      <c r="L18" s="26">
        <v>27.56190810586357</v>
      </c>
      <c r="M18" s="27">
        <v>3.222810177898081</v>
      </c>
    </row>
    <row r="19" spans="1:13" s="23" customFormat="1" ht="19.5" customHeight="1">
      <c r="A19" s="37" t="s">
        <v>16</v>
      </c>
      <c r="B19" s="20">
        <v>12620482.270850003</v>
      </c>
      <c r="C19" s="20">
        <v>13627448.407199997</v>
      </c>
      <c r="D19" s="24">
        <v>7.978824538867439</v>
      </c>
      <c r="E19" s="24">
        <v>73.46213319791079</v>
      </c>
      <c r="F19" s="20">
        <v>91732603.05337</v>
      </c>
      <c r="G19" s="20">
        <v>107768870.24762997</v>
      </c>
      <c r="H19" s="24">
        <v>17.481535092741318</v>
      </c>
      <c r="I19" s="24">
        <v>74.6235573224522</v>
      </c>
      <c r="J19" s="20">
        <v>152068702.01459002</v>
      </c>
      <c r="K19" s="20">
        <v>186776354.99056002</v>
      </c>
      <c r="L19" s="24">
        <v>22.823666222021163</v>
      </c>
      <c r="M19" s="25">
        <v>75.19308836586643</v>
      </c>
    </row>
    <row r="20" spans="1:13" ht="19.5" customHeight="1">
      <c r="A20" s="36" t="s">
        <v>17</v>
      </c>
      <c r="B20" s="14">
        <v>1082120.4172200002</v>
      </c>
      <c r="C20" s="14">
        <v>1041408.4732000001</v>
      </c>
      <c r="D20" s="26">
        <v>-3.7622378593123917</v>
      </c>
      <c r="E20" s="26">
        <v>5.613970105455013</v>
      </c>
      <c r="F20" s="14">
        <v>8353297.438960001</v>
      </c>
      <c r="G20" s="14">
        <v>8764964.97407</v>
      </c>
      <c r="H20" s="26">
        <v>4.928203959193053</v>
      </c>
      <c r="I20" s="26">
        <v>6.069218918866624</v>
      </c>
      <c r="J20" s="14">
        <v>13730954.209770001</v>
      </c>
      <c r="K20" s="14">
        <v>15464505.527540002</v>
      </c>
      <c r="L20" s="26">
        <v>12.62513363081879</v>
      </c>
      <c r="M20" s="27">
        <v>6.225755560576799</v>
      </c>
    </row>
    <row r="21" spans="1:13" ht="19.5" customHeight="1">
      <c r="A21" s="35" t="s">
        <v>18</v>
      </c>
      <c r="B21" s="14">
        <v>723408.126</v>
      </c>
      <c r="C21" s="14">
        <v>728287.03746</v>
      </c>
      <c r="D21" s="26">
        <v>0.6744341519879434</v>
      </c>
      <c r="E21" s="26">
        <v>3.926011513933239</v>
      </c>
      <c r="F21" s="14">
        <v>5586081.1512</v>
      </c>
      <c r="G21" s="14">
        <v>6118933.82046</v>
      </c>
      <c r="H21" s="26">
        <v>9.538935343707506</v>
      </c>
      <c r="I21" s="26">
        <v>4.236999122791027</v>
      </c>
      <c r="J21" s="14">
        <v>9082872.28088</v>
      </c>
      <c r="K21" s="14">
        <v>10674945.31794</v>
      </c>
      <c r="L21" s="26">
        <v>17.528299284923456</v>
      </c>
      <c r="M21" s="27">
        <v>4.297557400310245</v>
      </c>
    </row>
    <row r="22" spans="1:13" ht="19.5" customHeight="1">
      <c r="A22" s="35" t="s">
        <v>19</v>
      </c>
      <c r="B22" s="14">
        <v>144666.56654</v>
      </c>
      <c r="C22" s="14">
        <v>156269.09538</v>
      </c>
      <c r="D22" s="26">
        <v>8.020186776736654</v>
      </c>
      <c r="E22" s="26">
        <v>0.8424072325569956</v>
      </c>
      <c r="F22" s="14">
        <v>937116.33992</v>
      </c>
      <c r="G22" s="14">
        <v>1134014.19389</v>
      </c>
      <c r="H22" s="26">
        <v>21.011036259042154</v>
      </c>
      <c r="I22" s="26">
        <v>0.78523763873349</v>
      </c>
      <c r="J22" s="14">
        <v>1509586.00069</v>
      </c>
      <c r="K22" s="14">
        <v>1928520.66111</v>
      </c>
      <c r="L22" s="26">
        <v>27.75162595761447</v>
      </c>
      <c r="M22" s="27">
        <v>0.7763906972784241</v>
      </c>
    </row>
    <row r="23" spans="1:13" ht="19.5" customHeight="1">
      <c r="A23" s="35" t="s">
        <v>20</v>
      </c>
      <c r="B23" s="14">
        <v>214045.72468</v>
      </c>
      <c r="C23" s="14">
        <v>156852.34036</v>
      </c>
      <c r="D23" s="26">
        <v>-26.720171311762737</v>
      </c>
      <c r="E23" s="26">
        <v>0.8455513589647782</v>
      </c>
      <c r="F23" s="14">
        <v>1830099.94784</v>
      </c>
      <c r="G23" s="14">
        <v>1512016.95972</v>
      </c>
      <c r="H23" s="26">
        <v>-17.38063478420519</v>
      </c>
      <c r="I23" s="26">
        <v>1.0469821573421074</v>
      </c>
      <c r="J23" s="14">
        <v>3138495.9282</v>
      </c>
      <c r="K23" s="14">
        <v>2861039.54849</v>
      </c>
      <c r="L23" s="26">
        <v>-8.840425033437201</v>
      </c>
      <c r="M23" s="27">
        <v>1.1518074629881292</v>
      </c>
    </row>
    <row r="24" spans="1:13" ht="19.5" customHeight="1">
      <c r="A24" s="36" t="s">
        <v>21</v>
      </c>
      <c r="B24" s="14">
        <v>1911317.13179</v>
      </c>
      <c r="C24" s="14">
        <v>2945172.36847</v>
      </c>
      <c r="D24" s="26">
        <v>54.09124521956055</v>
      </c>
      <c r="E24" s="26">
        <v>15.87668053170082</v>
      </c>
      <c r="F24" s="14">
        <v>13888662.83226</v>
      </c>
      <c r="G24" s="14">
        <v>19690259.67365</v>
      </c>
      <c r="H24" s="26">
        <v>41.77217714519138</v>
      </c>
      <c r="I24" s="26">
        <v>13.634338172742453</v>
      </c>
      <c r="J24" s="14">
        <v>22027556.22593</v>
      </c>
      <c r="K24" s="14">
        <v>31138472.91295</v>
      </c>
      <c r="L24" s="26">
        <v>41.361450147134235</v>
      </c>
      <c r="M24" s="27">
        <v>12.53583701984079</v>
      </c>
    </row>
    <row r="25" spans="1:13" ht="19.5" customHeight="1">
      <c r="A25" s="35" t="s">
        <v>22</v>
      </c>
      <c r="B25" s="14">
        <v>1911317.13179</v>
      </c>
      <c r="C25" s="14">
        <v>2945172.36847</v>
      </c>
      <c r="D25" s="26">
        <v>54.09124521956055</v>
      </c>
      <c r="E25" s="26">
        <v>15.87668053170082</v>
      </c>
      <c r="F25" s="14">
        <v>13888662.83226</v>
      </c>
      <c r="G25" s="14">
        <v>19690259.67365</v>
      </c>
      <c r="H25" s="26">
        <v>41.77217714519138</v>
      </c>
      <c r="I25" s="26">
        <v>13.634338172742453</v>
      </c>
      <c r="J25" s="14">
        <v>22027556.22593</v>
      </c>
      <c r="K25" s="14">
        <v>31138472.91295</v>
      </c>
      <c r="L25" s="26">
        <v>41.361450147134235</v>
      </c>
      <c r="M25" s="27">
        <v>12.53583701984079</v>
      </c>
    </row>
    <row r="26" spans="1:13" ht="19.5" customHeight="1">
      <c r="A26" s="35" t="s">
        <v>23</v>
      </c>
      <c r="B26" s="14">
        <v>9627044.721840002</v>
      </c>
      <c r="C26" s="14">
        <v>9640867.565529998</v>
      </c>
      <c r="D26" s="26">
        <v>0.14358345774210562</v>
      </c>
      <c r="E26" s="26">
        <v>51.971482560754964</v>
      </c>
      <c r="F26" s="14">
        <v>69490642.78215</v>
      </c>
      <c r="G26" s="14">
        <v>79313645.59990998</v>
      </c>
      <c r="H26" s="26">
        <v>14.135720184017641</v>
      </c>
      <c r="I26" s="26">
        <v>54.920000230843115</v>
      </c>
      <c r="J26" s="14">
        <v>116310191.57889001</v>
      </c>
      <c r="K26" s="14">
        <v>140173376.55007002</v>
      </c>
      <c r="L26" s="26">
        <v>20.516847790586144</v>
      </c>
      <c r="M26" s="27">
        <v>56.43149578544884</v>
      </c>
    </row>
    <row r="27" spans="1:13" ht="19.5" customHeight="1">
      <c r="A27" s="35" t="s">
        <v>24</v>
      </c>
      <c r="B27" s="14">
        <v>1691656.0908</v>
      </c>
      <c r="C27" s="14">
        <v>1622280.56654</v>
      </c>
      <c r="D27" s="26">
        <v>-4.101041851076925</v>
      </c>
      <c r="E27" s="26">
        <v>8.745304880448309</v>
      </c>
      <c r="F27" s="14">
        <v>11116725.53587</v>
      </c>
      <c r="G27" s="14">
        <v>12410895.17881</v>
      </c>
      <c r="H27" s="26">
        <v>11.641644284228676</v>
      </c>
      <c r="I27" s="26">
        <v>8.593809563659606</v>
      </c>
      <c r="J27" s="14">
        <v>19455172.20134</v>
      </c>
      <c r="K27" s="14">
        <v>21535693.05271</v>
      </c>
      <c r="L27" s="26">
        <v>10.693921543530212</v>
      </c>
      <c r="M27" s="27">
        <v>8.66991579750254</v>
      </c>
    </row>
    <row r="28" spans="1:13" ht="19.5" customHeight="1">
      <c r="A28" s="35" t="s">
        <v>25</v>
      </c>
      <c r="B28" s="14">
        <v>1981800.67988</v>
      </c>
      <c r="C28" s="14">
        <v>2051239.74509</v>
      </c>
      <c r="D28" s="26">
        <v>3.503836985978063</v>
      </c>
      <c r="E28" s="26">
        <v>11.057715492434713</v>
      </c>
      <c r="F28" s="14">
        <v>16361460.38162</v>
      </c>
      <c r="G28" s="14">
        <v>17309793.04806</v>
      </c>
      <c r="H28" s="26">
        <v>5.79613704596523</v>
      </c>
      <c r="I28" s="26">
        <v>11.986006077576906</v>
      </c>
      <c r="J28" s="14">
        <v>28917341.60983</v>
      </c>
      <c r="K28" s="14">
        <v>30283077.13002</v>
      </c>
      <c r="L28" s="26">
        <v>4.7228944438161635</v>
      </c>
      <c r="M28" s="27">
        <v>12.191468747438773</v>
      </c>
    </row>
    <row r="29" spans="1:13" ht="19.5" customHeight="1">
      <c r="A29" s="35" t="s">
        <v>26</v>
      </c>
      <c r="B29" s="14">
        <v>76572.63004</v>
      </c>
      <c r="C29" s="14">
        <v>44158.22006</v>
      </c>
      <c r="D29" s="26">
        <v>-42.33158762219264</v>
      </c>
      <c r="E29" s="26">
        <v>0.23804581363275953</v>
      </c>
      <c r="F29" s="14">
        <v>810910.48366</v>
      </c>
      <c r="G29" s="14">
        <v>722375.44367</v>
      </c>
      <c r="H29" s="26">
        <v>-10.917979453219303</v>
      </c>
      <c r="I29" s="26">
        <v>0.5002021938726371</v>
      </c>
      <c r="J29" s="14">
        <v>1544008.88192</v>
      </c>
      <c r="K29" s="14">
        <v>1537833.79179</v>
      </c>
      <c r="L29" s="26">
        <v>-0.3999387699325484</v>
      </c>
      <c r="M29" s="27">
        <v>0.6191065898246341</v>
      </c>
    </row>
    <row r="30" spans="1:13" ht="19.5" customHeight="1">
      <c r="A30" s="35" t="s">
        <v>53</v>
      </c>
      <c r="B30" s="14">
        <v>1000088.1062</v>
      </c>
      <c r="C30" s="14">
        <v>1029750.33771</v>
      </c>
      <c r="D30" s="26">
        <v>2.9659618313736877</v>
      </c>
      <c r="E30" s="26">
        <v>5.551124040908316</v>
      </c>
      <c r="F30" s="14">
        <v>7867682.84432</v>
      </c>
      <c r="G30" s="14">
        <v>8369140.62957</v>
      </c>
      <c r="H30" s="26">
        <v>6.373640056068382</v>
      </c>
      <c r="I30" s="26">
        <v>5.795134012960623</v>
      </c>
      <c r="J30" s="14">
        <v>13226773.62514</v>
      </c>
      <c r="K30" s="14">
        <v>14663171.15961</v>
      </c>
      <c r="L30" s="26">
        <v>10.859772573258928</v>
      </c>
      <c r="M30" s="27">
        <v>5.903151524635462</v>
      </c>
    </row>
    <row r="31" spans="1:13" ht="19.5" customHeight="1">
      <c r="A31" s="35" t="s">
        <v>27</v>
      </c>
      <c r="B31" s="14">
        <v>696212.87263</v>
      </c>
      <c r="C31" s="14">
        <v>722872.27226</v>
      </c>
      <c r="D31" s="26">
        <v>3.82920234285413</v>
      </c>
      <c r="E31" s="26">
        <v>3.896821882061461</v>
      </c>
      <c r="F31" s="14">
        <v>5197530.09842</v>
      </c>
      <c r="G31" s="14">
        <v>5688484.86724</v>
      </c>
      <c r="H31" s="26">
        <v>9.445924497276996</v>
      </c>
      <c r="I31" s="26">
        <v>3.9389387268604255</v>
      </c>
      <c r="J31" s="14">
        <v>8715764.92119</v>
      </c>
      <c r="K31" s="14">
        <v>9902994.86254</v>
      </c>
      <c r="L31" s="26">
        <v>13.62163794096345</v>
      </c>
      <c r="M31" s="27">
        <v>3.9867828442381077</v>
      </c>
    </row>
    <row r="32" spans="1:13" ht="19.5" customHeight="1">
      <c r="A32" s="35" t="s">
        <v>28</v>
      </c>
      <c r="B32" s="14">
        <v>929070.19052</v>
      </c>
      <c r="C32" s="14">
        <v>981195.72642</v>
      </c>
      <c r="D32" s="26">
        <v>5.6105056896535865</v>
      </c>
      <c r="E32" s="26">
        <v>5.28937839231909</v>
      </c>
      <c r="F32" s="14">
        <v>6612272.84377</v>
      </c>
      <c r="G32" s="14">
        <v>8796104.55112</v>
      </c>
      <c r="H32" s="26">
        <v>33.02694487883358</v>
      </c>
      <c r="I32" s="26">
        <v>6.090781230948473</v>
      </c>
      <c r="J32" s="14">
        <v>10356511.02206</v>
      </c>
      <c r="K32" s="14">
        <v>14542522.27302</v>
      </c>
      <c r="L32" s="26">
        <v>40.419126113452116</v>
      </c>
      <c r="M32" s="27">
        <v>5.854580267363288</v>
      </c>
    </row>
    <row r="33" spans="1:13" ht="19.5" customHeight="1">
      <c r="A33" s="35" t="s">
        <v>29</v>
      </c>
      <c r="B33" s="14">
        <v>1727116.32047</v>
      </c>
      <c r="C33" s="14">
        <v>1603788.5161</v>
      </c>
      <c r="D33" s="26">
        <v>-7.140677376984016</v>
      </c>
      <c r="E33" s="26">
        <v>8.645618906087323</v>
      </c>
      <c r="F33" s="14">
        <v>10880441.79258</v>
      </c>
      <c r="G33" s="14">
        <v>13496180.51538</v>
      </c>
      <c r="H33" s="26">
        <v>24.040740005463977</v>
      </c>
      <c r="I33" s="26">
        <v>9.345305355892144</v>
      </c>
      <c r="J33" s="14">
        <v>16505333.47938</v>
      </c>
      <c r="K33" s="14">
        <v>24883355.98098</v>
      </c>
      <c r="L33" s="26">
        <v>50.759486393089894</v>
      </c>
      <c r="M33" s="27">
        <v>10.017629829063248</v>
      </c>
    </row>
    <row r="34" spans="1:13" ht="19.5" customHeight="1">
      <c r="A34" s="35" t="s">
        <v>30</v>
      </c>
      <c r="B34" s="14">
        <v>357614.99625</v>
      </c>
      <c r="C34" s="14">
        <v>418433.9604</v>
      </c>
      <c r="D34" s="26">
        <v>17.006827115125475</v>
      </c>
      <c r="E34" s="26">
        <v>2.2556718187385174</v>
      </c>
      <c r="F34" s="14">
        <v>2580363.31045</v>
      </c>
      <c r="G34" s="14">
        <v>3246829.68389</v>
      </c>
      <c r="H34" s="26">
        <v>25.828392875566504</v>
      </c>
      <c r="I34" s="26">
        <v>2.248237180878614</v>
      </c>
      <c r="J34" s="14">
        <v>4269490.86271</v>
      </c>
      <c r="K34" s="14">
        <v>5277369.97413</v>
      </c>
      <c r="L34" s="26">
        <v>23.606541009910085</v>
      </c>
      <c r="M34" s="27">
        <v>2.1245823478254695</v>
      </c>
    </row>
    <row r="35" spans="1:13" ht="19.5" customHeight="1">
      <c r="A35" s="35" t="s">
        <v>31</v>
      </c>
      <c r="B35" s="14">
        <v>459415.87331</v>
      </c>
      <c r="C35" s="14">
        <v>371188.58858</v>
      </c>
      <c r="D35" s="26">
        <v>-19.204230819092075</v>
      </c>
      <c r="E35" s="26">
        <v>2.000983949526559</v>
      </c>
      <c r="F35" s="14">
        <v>2935734.84984</v>
      </c>
      <c r="G35" s="14">
        <v>3068879.12836</v>
      </c>
      <c r="H35" s="26">
        <v>4.535296453194901</v>
      </c>
      <c r="I35" s="26">
        <v>2.1250169647750012</v>
      </c>
      <c r="J35" s="14">
        <v>4750295.46807</v>
      </c>
      <c r="K35" s="14">
        <v>6925965.58679</v>
      </c>
      <c r="L35" s="26">
        <v>45.80073246694176</v>
      </c>
      <c r="M35" s="27">
        <v>2.788279824888818</v>
      </c>
    </row>
    <row r="36" spans="1:13" ht="19.5" customHeight="1">
      <c r="A36" s="35" t="s">
        <v>49</v>
      </c>
      <c r="B36" s="14">
        <v>230940.86597</v>
      </c>
      <c r="C36" s="14">
        <v>325893.27529</v>
      </c>
      <c r="D36" s="26">
        <v>41.11546430779152</v>
      </c>
      <c r="E36" s="26">
        <v>1.7568083534264842</v>
      </c>
      <c r="F36" s="14">
        <v>1572153.67494</v>
      </c>
      <c r="G36" s="14">
        <v>2303915.24453</v>
      </c>
      <c r="H36" s="26">
        <v>46.54516802359838</v>
      </c>
      <c r="I36" s="26">
        <v>1.5953247994639423</v>
      </c>
      <c r="J36" s="14">
        <v>2788771.27589</v>
      </c>
      <c r="K36" s="14">
        <v>3941950.45897</v>
      </c>
      <c r="L36" s="26">
        <v>41.35079821890297</v>
      </c>
      <c r="M36" s="27">
        <v>1.5869644164015293</v>
      </c>
    </row>
    <row r="37" spans="1:13" ht="19.5" customHeight="1">
      <c r="A37" s="35" t="s">
        <v>50</v>
      </c>
      <c r="B37" s="14">
        <v>466224.32444</v>
      </c>
      <c r="C37" s="14">
        <v>460490.38123</v>
      </c>
      <c r="D37" s="26">
        <v>-1.2298678789201438</v>
      </c>
      <c r="E37" s="26">
        <v>2.4823873634628324</v>
      </c>
      <c r="F37" s="14">
        <v>3478271.68715</v>
      </c>
      <c r="G37" s="14">
        <v>3822816.28227</v>
      </c>
      <c r="H37" s="26">
        <v>9.90562630265119</v>
      </c>
      <c r="I37" s="26">
        <v>2.6470737729520977</v>
      </c>
      <c r="J37" s="14">
        <v>5655708.67296</v>
      </c>
      <c r="K37" s="14">
        <v>6537435.48094</v>
      </c>
      <c r="L37" s="26">
        <v>15.590032283585339</v>
      </c>
      <c r="M37" s="27">
        <v>2.6318639949329596</v>
      </c>
    </row>
    <row r="38" spans="1:13" ht="19.5" customHeight="1">
      <c r="A38" s="35" t="s">
        <v>32</v>
      </c>
      <c r="B38" s="14">
        <v>10331.77133</v>
      </c>
      <c r="C38" s="14">
        <v>9575.97585</v>
      </c>
      <c r="D38" s="26">
        <v>-7.315255592285731</v>
      </c>
      <c r="E38" s="26">
        <v>0.05162166770860796</v>
      </c>
      <c r="F38" s="14">
        <v>77095.27953</v>
      </c>
      <c r="G38" s="14">
        <v>78231.02701</v>
      </c>
      <c r="H38" s="26">
        <v>1.4731738271447</v>
      </c>
      <c r="I38" s="26">
        <v>0.054170351002667455</v>
      </c>
      <c r="J38" s="14">
        <v>125019.5584</v>
      </c>
      <c r="K38" s="14">
        <v>142006.79857</v>
      </c>
      <c r="L38" s="26">
        <v>13.587666111928948</v>
      </c>
      <c r="M38" s="27">
        <v>0.05716960133399908</v>
      </c>
    </row>
    <row r="39" spans="1:13" s="23" customFormat="1" ht="19.5" customHeight="1">
      <c r="A39" s="37" t="s">
        <v>33</v>
      </c>
      <c r="B39" s="20">
        <v>476806.03815</v>
      </c>
      <c r="C39" s="20">
        <v>491722.84674</v>
      </c>
      <c r="D39" s="24">
        <v>3.1284856726808696</v>
      </c>
      <c r="E39" s="24">
        <v>2.6507536982920685</v>
      </c>
      <c r="F39" s="20">
        <v>3292448.96628</v>
      </c>
      <c r="G39" s="20">
        <v>3849694.225</v>
      </c>
      <c r="H39" s="24">
        <v>16.924947491277546</v>
      </c>
      <c r="I39" s="24">
        <v>2.6656851557699093</v>
      </c>
      <c r="J39" s="20">
        <v>5340766.13595</v>
      </c>
      <c r="K39" s="20">
        <v>6484946.08726</v>
      </c>
      <c r="L39" s="24">
        <v>21.42351719181722</v>
      </c>
      <c r="M39" s="25">
        <v>2.610732628398633</v>
      </c>
    </row>
    <row r="40" spans="1:13" ht="19.5" customHeight="1">
      <c r="A40" s="35" t="s">
        <v>34</v>
      </c>
      <c r="B40" s="14">
        <v>476806.03815</v>
      </c>
      <c r="C40" s="14">
        <v>491722.84674</v>
      </c>
      <c r="D40" s="26">
        <v>3.1284856726808696</v>
      </c>
      <c r="E40" s="26">
        <v>2.6507536982920685</v>
      </c>
      <c r="F40" s="14">
        <v>3292448.96628</v>
      </c>
      <c r="G40" s="14">
        <v>3849694.225</v>
      </c>
      <c r="H40" s="26">
        <v>16.924947491277546</v>
      </c>
      <c r="I40" s="26">
        <v>2.6656851557699093</v>
      </c>
      <c r="J40" s="14">
        <v>5340766.13595</v>
      </c>
      <c r="K40" s="14">
        <v>6484946.08726</v>
      </c>
      <c r="L40" s="26">
        <v>21.42351719181722</v>
      </c>
      <c r="M40" s="27">
        <v>2.610732628398633</v>
      </c>
    </row>
    <row r="41" spans="1:13" ht="19.5" customHeight="1">
      <c r="A41" s="38" t="s">
        <v>55</v>
      </c>
      <c r="B41" s="30">
        <v>15115508.813580003</v>
      </c>
      <c r="C41" s="30">
        <v>16458285.626289997</v>
      </c>
      <c r="D41" s="31">
        <v>8.883437727902507</v>
      </c>
      <c r="E41" s="32">
        <v>88.7224618108974</v>
      </c>
      <c r="F41" s="30">
        <v>110633584.39211</v>
      </c>
      <c r="G41" s="30">
        <v>130409477.41783996</v>
      </c>
      <c r="H41" s="31">
        <v>17.875126377212723</v>
      </c>
      <c r="I41" s="32">
        <v>90.30083632796763</v>
      </c>
      <c r="J41" s="30">
        <v>184144162.66002002</v>
      </c>
      <c r="K41" s="30">
        <v>226151741.37370002</v>
      </c>
      <c r="L41" s="31">
        <v>22.812332526248667</v>
      </c>
      <c r="M41" s="33">
        <v>91.0449712655901</v>
      </c>
    </row>
    <row r="42" spans="1:13" ht="23.25" customHeight="1">
      <c r="A42" s="46" t="s">
        <v>58</v>
      </c>
      <c r="B42" s="30">
        <v>1242189.3984199967</v>
      </c>
      <c r="C42" s="30">
        <v>2092017.521710001</v>
      </c>
      <c r="D42" s="31">
        <v>68.413731784456</v>
      </c>
      <c r="E42" s="31">
        <v>11.277538189102597</v>
      </c>
      <c r="F42" s="30">
        <v>10601919.502890006</v>
      </c>
      <c r="G42" s="30">
        <v>14007210.977160022</v>
      </c>
      <c r="H42" s="31">
        <v>32.11957488775272</v>
      </c>
      <c r="I42" s="31">
        <v>9.699163672032366</v>
      </c>
      <c r="J42" s="30">
        <v>16779675.58497995</v>
      </c>
      <c r="K42" s="30">
        <v>22243901.164299965</v>
      </c>
      <c r="L42" s="31">
        <v>32.564548412433105</v>
      </c>
      <c r="M42" s="34">
        <v>8.955028734409886</v>
      </c>
    </row>
    <row r="43" spans="1:13" ht="19.5" customHeight="1" thickBot="1">
      <c r="A43" s="47" t="s">
        <v>56</v>
      </c>
      <c r="B43" s="39">
        <v>16357698.212</v>
      </c>
      <c r="C43" s="40">
        <v>18550303.148</v>
      </c>
      <c r="D43" s="41">
        <v>13.404116566911014</v>
      </c>
      <c r="E43" s="42">
        <v>100</v>
      </c>
      <c r="F43" s="43">
        <v>121235503.89500001</v>
      </c>
      <c r="G43" s="43">
        <v>144416688.39499998</v>
      </c>
      <c r="H43" s="41">
        <v>19.120788675961453</v>
      </c>
      <c r="I43" s="42">
        <v>100</v>
      </c>
      <c r="J43" s="43">
        <v>200923838.24499997</v>
      </c>
      <c r="K43" s="43">
        <v>248395642.538</v>
      </c>
      <c r="L43" s="44">
        <v>23.626765598173794</v>
      </c>
      <c r="M43" s="45">
        <v>100</v>
      </c>
    </row>
  </sheetData>
  <sheetProtection/>
  <mergeCells count="6">
    <mergeCell ref="J3:M3"/>
    <mergeCell ref="A1:M1"/>
    <mergeCell ref="A2:M2"/>
    <mergeCell ref="B3:E3"/>
    <mergeCell ref="A3:A4"/>
    <mergeCell ref="F3:I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55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PageLayoutView="0" workbookViewId="0" topLeftCell="A1">
      <selection activeCell="A2" sqref="A2:M2"/>
    </sheetView>
  </sheetViews>
  <sheetFormatPr defaultColWidth="9.140625" defaultRowHeight="12.75"/>
  <cols>
    <col min="1" max="1" width="32.00390625" style="1" customWidth="1"/>
    <col min="2" max="3" width="9.57421875" style="1" customWidth="1"/>
    <col min="4" max="4" width="9.28125" style="1" customWidth="1"/>
    <col min="5" max="5" width="6.57421875" style="1" customWidth="1"/>
    <col min="6" max="7" width="10.00390625" style="1" customWidth="1"/>
    <col min="8" max="8" width="9.7109375" style="1" customWidth="1"/>
    <col min="9" max="9" width="5.8515625" style="1" customWidth="1"/>
    <col min="10" max="11" width="9.57421875" style="1" bestFit="1" customWidth="1"/>
    <col min="12" max="13" width="9.421875" style="1" customWidth="1"/>
    <col min="14" max="16384" width="9.140625" style="1" customWidth="1"/>
  </cols>
  <sheetData>
    <row r="1" spans="1:13" ht="25.5" customHeight="1">
      <c r="A1" s="74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25.5" customHeight="1" thickBot="1">
      <c r="A2" s="74" t="s">
        <v>36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37.5" customHeight="1">
      <c r="A3" s="75" t="s">
        <v>37</v>
      </c>
      <c r="B3" s="69" t="s">
        <v>74</v>
      </c>
      <c r="C3" s="69"/>
      <c r="D3" s="69"/>
      <c r="E3" s="69"/>
      <c r="F3" s="69" t="s">
        <v>86</v>
      </c>
      <c r="G3" s="69"/>
      <c r="H3" s="69"/>
      <c r="I3" s="69"/>
      <c r="J3" s="69" t="s">
        <v>54</v>
      </c>
      <c r="K3" s="69"/>
      <c r="L3" s="69"/>
      <c r="M3" s="70"/>
    </row>
    <row r="4" spans="1:13" ht="46.5" customHeight="1">
      <c r="A4" s="76"/>
      <c r="B4" s="17">
        <v>2021</v>
      </c>
      <c r="C4" s="17">
        <v>2022</v>
      </c>
      <c r="D4" s="15" t="s">
        <v>62</v>
      </c>
      <c r="E4" s="15" t="s">
        <v>61</v>
      </c>
      <c r="F4" s="17">
        <v>2021</v>
      </c>
      <c r="G4" s="17">
        <v>2022</v>
      </c>
      <c r="H4" s="15" t="s">
        <v>62</v>
      </c>
      <c r="I4" s="15" t="s">
        <v>61</v>
      </c>
      <c r="J4" s="19" t="s">
        <v>57</v>
      </c>
      <c r="K4" s="19" t="s">
        <v>63</v>
      </c>
      <c r="L4" s="15" t="s">
        <v>64</v>
      </c>
      <c r="M4" s="16" t="s">
        <v>65</v>
      </c>
    </row>
    <row r="5" spans="1:13" ht="30" customHeight="1">
      <c r="A5" s="7" t="s">
        <v>38</v>
      </c>
      <c r="B5" s="3">
        <v>1166265.04696</v>
      </c>
      <c r="C5" s="3">
        <v>1654966.97099</v>
      </c>
      <c r="D5" s="2">
        <v>41.90316131859188</v>
      </c>
      <c r="E5" s="4">
        <v>10.055524667444114</v>
      </c>
      <c r="F5" s="3">
        <v>8488427.57284</v>
      </c>
      <c r="G5" s="3">
        <v>11880253.05534</v>
      </c>
      <c r="H5" s="2">
        <v>39.958230819482466</v>
      </c>
      <c r="I5" s="4">
        <v>9.10996140048544</v>
      </c>
      <c r="J5" s="5">
        <v>13598944.82919</v>
      </c>
      <c r="K5" s="5">
        <v>19705934.67199</v>
      </c>
      <c r="L5" s="6">
        <v>44.90782130163073</v>
      </c>
      <c r="M5" s="8">
        <v>8.713589624511146</v>
      </c>
    </row>
    <row r="6" spans="1:13" ht="30" customHeight="1">
      <c r="A6" s="7" t="s">
        <v>60</v>
      </c>
      <c r="B6" s="3">
        <v>176605.41086</v>
      </c>
      <c r="C6" s="3">
        <v>179788.99318</v>
      </c>
      <c r="D6" s="2">
        <v>1.802652763863334</v>
      </c>
      <c r="E6" s="4">
        <v>1.0923919857898816</v>
      </c>
      <c r="F6" s="3">
        <v>1467051.11173</v>
      </c>
      <c r="G6" s="3">
        <v>1540560.93591</v>
      </c>
      <c r="H6" s="2">
        <v>5.010720048691047</v>
      </c>
      <c r="I6" s="4">
        <v>1.1813259023912412</v>
      </c>
      <c r="J6" s="5">
        <v>2317070.078</v>
      </c>
      <c r="K6" s="5">
        <v>2618752.55042</v>
      </c>
      <c r="L6" s="6">
        <v>13.019997767197438</v>
      </c>
      <c r="M6" s="8">
        <v>1.15796258499407</v>
      </c>
    </row>
    <row r="7" spans="1:13" ht="30" customHeight="1">
      <c r="A7" s="7" t="s">
        <v>39</v>
      </c>
      <c r="B7" s="3">
        <v>176482.45998</v>
      </c>
      <c r="C7" s="3">
        <v>177692.233</v>
      </c>
      <c r="D7" s="2">
        <v>0.6854919294172869</v>
      </c>
      <c r="E7" s="4">
        <v>1.0796521401728467</v>
      </c>
      <c r="F7" s="3">
        <v>1460889.45327</v>
      </c>
      <c r="G7" s="3">
        <v>1376051.45962</v>
      </c>
      <c r="H7" s="2">
        <v>-5.8072836011035385</v>
      </c>
      <c r="I7" s="4">
        <v>1.055177496962929</v>
      </c>
      <c r="J7" s="5">
        <v>2494148.55001</v>
      </c>
      <c r="K7" s="5">
        <v>2456298.32786</v>
      </c>
      <c r="L7" s="6">
        <v>-1.5175608585883171</v>
      </c>
      <c r="M7" s="8">
        <v>1.086128416672741</v>
      </c>
    </row>
    <row r="8" spans="1:13" ht="30" customHeight="1">
      <c r="A8" s="7" t="s">
        <v>40</v>
      </c>
      <c r="B8" s="3">
        <v>254659.90571</v>
      </c>
      <c r="C8" s="3">
        <v>242385.68059</v>
      </c>
      <c r="D8" s="2">
        <v>-4.819849864382481</v>
      </c>
      <c r="E8" s="4">
        <v>1.4727273915019432</v>
      </c>
      <c r="F8" s="3">
        <v>1818008.61582</v>
      </c>
      <c r="G8" s="3">
        <v>2110722.33592</v>
      </c>
      <c r="H8" s="2">
        <v>16.100788387516722</v>
      </c>
      <c r="I8" s="4">
        <v>1.618534463685577</v>
      </c>
      <c r="J8" s="5">
        <v>2994073.17434</v>
      </c>
      <c r="K8" s="5">
        <v>3697753.30834</v>
      </c>
      <c r="L8" s="6">
        <v>23.5024360804113</v>
      </c>
      <c r="M8" s="8">
        <v>1.6350762040915352</v>
      </c>
    </row>
    <row r="9" spans="1:13" ht="30" customHeight="1">
      <c r="A9" s="7" t="s">
        <v>52</v>
      </c>
      <c r="B9" s="3">
        <v>96533.93009</v>
      </c>
      <c r="C9" s="3">
        <v>133672.37122</v>
      </c>
      <c r="D9" s="2">
        <v>38.471904226187924</v>
      </c>
      <c r="E9" s="4">
        <v>0.8121889135674952</v>
      </c>
      <c r="F9" s="3">
        <v>813435.03187</v>
      </c>
      <c r="G9" s="3">
        <v>879378.95852</v>
      </c>
      <c r="H9" s="2">
        <v>8.10684616058421</v>
      </c>
      <c r="I9" s="4">
        <v>0.6743213575669932</v>
      </c>
      <c r="J9" s="5">
        <v>1325766.72365</v>
      </c>
      <c r="K9" s="5">
        <v>1487176.54831</v>
      </c>
      <c r="L9" s="6">
        <v>12.17482848080684</v>
      </c>
      <c r="M9" s="8">
        <v>0.6576011925782806</v>
      </c>
    </row>
    <row r="10" spans="1:13" ht="30" customHeight="1">
      <c r="A10" s="7" t="s">
        <v>41</v>
      </c>
      <c r="B10" s="3">
        <v>1236666.53379</v>
      </c>
      <c r="C10" s="3">
        <v>1384321.4907</v>
      </c>
      <c r="D10" s="2">
        <v>11.939755210928464</v>
      </c>
      <c r="E10" s="4">
        <v>8.411091666125444</v>
      </c>
      <c r="F10" s="3">
        <v>8885068.141</v>
      </c>
      <c r="G10" s="3">
        <v>10655588.89862</v>
      </c>
      <c r="H10" s="2">
        <v>19.926923795327582</v>
      </c>
      <c r="I10" s="4">
        <v>8.17087002387015</v>
      </c>
      <c r="J10" s="5">
        <v>14819396.64392</v>
      </c>
      <c r="K10" s="5">
        <v>18076353.58477</v>
      </c>
      <c r="L10" s="6">
        <v>21.977662242991805</v>
      </c>
      <c r="M10" s="8">
        <v>7.993019852498101</v>
      </c>
    </row>
    <row r="11" spans="1:13" ht="30" customHeight="1">
      <c r="A11" s="7" t="s">
        <v>42</v>
      </c>
      <c r="B11" s="3">
        <v>840661.51331</v>
      </c>
      <c r="C11" s="3">
        <v>871884.94011</v>
      </c>
      <c r="D11" s="2">
        <v>3.71414966733301</v>
      </c>
      <c r="E11" s="4">
        <v>5.297544105792377</v>
      </c>
      <c r="F11" s="3">
        <v>6301644.69021</v>
      </c>
      <c r="G11" s="3">
        <v>6901343.36916</v>
      </c>
      <c r="H11" s="2">
        <v>9.516542243038078</v>
      </c>
      <c r="I11" s="4">
        <v>5.292056609542013</v>
      </c>
      <c r="J11" s="5">
        <v>10754879.40791</v>
      </c>
      <c r="K11" s="5">
        <v>12305655.31228</v>
      </c>
      <c r="L11" s="6">
        <v>14.419277479108075</v>
      </c>
      <c r="M11" s="8">
        <v>5.441326800108853</v>
      </c>
    </row>
    <row r="12" spans="1:13" ht="30" customHeight="1">
      <c r="A12" s="7" t="s">
        <v>59</v>
      </c>
      <c r="B12" s="3">
        <v>0</v>
      </c>
      <c r="C12" s="3">
        <v>909.32144</v>
      </c>
      <c r="D12" s="2"/>
      <c r="E12" s="4">
        <v>0.005525007042941798</v>
      </c>
      <c r="F12" s="3">
        <v>0</v>
      </c>
      <c r="G12" s="3">
        <v>17717.04462</v>
      </c>
      <c r="H12" s="2"/>
      <c r="I12" s="4">
        <v>0.01358570325623919</v>
      </c>
      <c r="J12" s="5">
        <v>0</v>
      </c>
      <c r="K12" s="5">
        <v>39097.86192</v>
      </c>
      <c r="L12" s="6"/>
      <c r="M12" s="8">
        <v>0.017288331136656388</v>
      </c>
    </row>
    <row r="13" spans="1:13" ht="30" customHeight="1">
      <c r="A13" s="7" t="s">
        <v>43</v>
      </c>
      <c r="B13" s="3">
        <v>649991.00755</v>
      </c>
      <c r="C13" s="3">
        <v>714717.98302</v>
      </c>
      <c r="D13" s="2">
        <v>9.958133992341578</v>
      </c>
      <c r="E13" s="4">
        <v>4.3426028642881835</v>
      </c>
      <c r="F13" s="3">
        <v>5134988.35563</v>
      </c>
      <c r="G13" s="3">
        <v>6200021.77936</v>
      </c>
      <c r="H13" s="2">
        <v>20.740717407125132</v>
      </c>
      <c r="I13" s="4">
        <v>4.754272390414347</v>
      </c>
      <c r="J13" s="5">
        <v>8657459.35976</v>
      </c>
      <c r="K13" s="5">
        <v>10893243.50031</v>
      </c>
      <c r="L13" s="6">
        <v>25.824945259829445</v>
      </c>
      <c r="M13" s="8">
        <v>4.816785152367973</v>
      </c>
    </row>
    <row r="14" spans="1:13" ht="30" customHeight="1">
      <c r="A14" s="7" t="s">
        <v>44</v>
      </c>
      <c r="B14" s="3">
        <v>5046700.12147</v>
      </c>
      <c r="C14" s="3">
        <v>5070615.16988</v>
      </c>
      <c r="D14" s="2">
        <v>0.473874964519079</v>
      </c>
      <c r="E14" s="4">
        <v>30.808890336550864</v>
      </c>
      <c r="F14" s="3">
        <v>35226851.27122</v>
      </c>
      <c r="G14" s="3">
        <v>42588096.28534</v>
      </c>
      <c r="H14" s="2">
        <v>20.896687465604035</v>
      </c>
      <c r="I14" s="4">
        <v>32.657209528480145</v>
      </c>
      <c r="J14" s="5">
        <v>56318088.52822</v>
      </c>
      <c r="K14" s="5">
        <v>75064279.93194</v>
      </c>
      <c r="L14" s="6">
        <v>33.2862707055951</v>
      </c>
      <c r="M14" s="8">
        <v>33.191997318252575</v>
      </c>
    </row>
    <row r="15" spans="1:13" ht="30" customHeight="1">
      <c r="A15" s="7" t="s">
        <v>45</v>
      </c>
      <c r="B15" s="3">
        <v>1810200.12409</v>
      </c>
      <c r="C15" s="3">
        <v>1812575.56328</v>
      </c>
      <c r="D15" s="2">
        <v>0.13122522523270622</v>
      </c>
      <c r="E15" s="4">
        <v>11.01314926984037</v>
      </c>
      <c r="F15" s="3">
        <v>12266612.02137</v>
      </c>
      <c r="G15" s="3">
        <v>13801518.25396</v>
      </c>
      <c r="H15" s="2">
        <v>12.512878290403243</v>
      </c>
      <c r="I15" s="4">
        <v>10.583217207242605</v>
      </c>
      <c r="J15" s="5">
        <v>20989830.1786</v>
      </c>
      <c r="K15" s="5">
        <v>23996933.79225</v>
      </c>
      <c r="L15" s="6">
        <v>14.326479004655637</v>
      </c>
      <c r="M15" s="8">
        <v>10.610987846693932</v>
      </c>
    </row>
    <row r="16" spans="1:13" ht="30" customHeight="1">
      <c r="A16" s="7" t="s">
        <v>46</v>
      </c>
      <c r="B16" s="3">
        <v>86841.1763</v>
      </c>
      <c r="C16" s="3">
        <v>87112.95742</v>
      </c>
      <c r="D16" s="2">
        <v>0.31296342539293726</v>
      </c>
      <c r="E16" s="4">
        <v>0.5292954527465985</v>
      </c>
      <c r="F16" s="3">
        <v>943315.2585</v>
      </c>
      <c r="G16" s="3">
        <v>822801.39881</v>
      </c>
      <c r="H16" s="2">
        <v>-12.775565602705658</v>
      </c>
      <c r="I16" s="4">
        <v>0.6309368115736663</v>
      </c>
      <c r="J16" s="5">
        <v>1598211.42361</v>
      </c>
      <c r="K16" s="5">
        <v>1560264.72846</v>
      </c>
      <c r="L16" s="6">
        <v>-2.3743226077240145</v>
      </c>
      <c r="M16" s="8">
        <v>0.6899193961464003</v>
      </c>
    </row>
    <row r="17" spans="1:13" ht="30" customHeight="1">
      <c r="A17" s="7" t="s">
        <v>47</v>
      </c>
      <c r="B17" s="3">
        <v>1451693.51928</v>
      </c>
      <c r="C17" s="3">
        <v>1970497.02509</v>
      </c>
      <c r="D17" s="2">
        <v>35.737812349490426</v>
      </c>
      <c r="E17" s="4">
        <v>11.972674857108954</v>
      </c>
      <c r="F17" s="3">
        <v>10616776.40505</v>
      </c>
      <c r="G17" s="3">
        <v>13587923.62289</v>
      </c>
      <c r="H17" s="2">
        <v>27.98539881113759</v>
      </c>
      <c r="I17" s="4">
        <v>10.419429547557694</v>
      </c>
      <c r="J17" s="5">
        <v>17817957.93904</v>
      </c>
      <c r="K17" s="5">
        <v>22651355.55518</v>
      </c>
      <c r="L17" s="6">
        <v>27.126551946504435</v>
      </c>
      <c r="M17" s="8">
        <v>10.015998735004304</v>
      </c>
    </row>
    <row r="18" spans="1:13" ht="30" customHeight="1">
      <c r="A18" s="7" t="s">
        <v>48</v>
      </c>
      <c r="B18" s="3">
        <v>2122208.06419</v>
      </c>
      <c r="C18" s="3">
        <v>2157144.92637</v>
      </c>
      <c r="D18" s="2">
        <v>1.6462505618333327</v>
      </c>
      <c r="E18" s="4">
        <v>13.106741342027977</v>
      </c>
      <c r="F18" s="3">
        <v>17210516.4636</v>
      </c>
      <c r="G18" s="3">
        <v>18047500.01977</v>
      </c>
      <c r="H18" s="2">
        <v>4.863209991055237</v>
      </c>
      <c r="I18" s="4">
        <v>13.83910155697097</v>
      </c>
      <c r="J18" s="5">
        <v>30458335.82377</v>
      </c>
      <c r="K18" s="5">
        <v>31598641.69967</v>
      </c>
      <c r="L18" s="6">
        <v>3.7438219950614964</v>
      </c>
      <c r="M18" s="8">
        <v>13.972318544943436</v>
      </c>
    </row>
    <row r="19" spans="1:13" ht="39" customHeight="1" thickBot="1">
      <c r="A19" s="18" t="s">
        <v>35</v>
      </c>
      <c r="B19" s="9">
        <v>15115508.81358</v>
      </c>
      <c r="C19" s="9">
        <v>16458285.626290001</v>
      </c>
      <c r="D19" s="10">
        <v>8.883437727902544</v>
      </c>
      <c r="E19" s="9">
        <v>100</v>
      </c>
      <c r="F19" s="9">
        <v>110633584.39210998</v>
      </c>
      <c r="G19" s="9">
        <v>130409477.41783999</v>
      </c>
      <c r="H19" s="10">
        <v>17.875126377212784</v>
      </c>
      <c r="I19" s="9">
        <v>100</v>
      </c>
      <c r="J19" s="11">
        <v>184144162.66002</v>
      </c>
      <c r="K19" s="11">
        <v>226151741.3737</v>
      </c>
      <c r="L19" s="12">
        <v>22.812332526248667</v>
      </c>
      <c r="M19" s="13">
        <v>100</v>
      </c>
    </row>
  </sheetData>
  <sheetProtection/>
  <mergeCells count="6">
    <mergeCell ref="A1:M1"/>
    <mergeCell ref="A2:M2"/>
    <mergeCell ref="B3:E3"/>
    <mergeCell ref="A3:A4"/>
    <mergeCell ref="F3:I3"/>
    <mergeCell ref="J3:M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8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2.28125" style="48" bestFit="1" customWidth="1"/>
    <col min="2" max="2" width="12.7109375" style="48" bestFit="1" customWidth="1"/>
    <col min="3" max="3" width="13.140625" style="48" bestFit="1" customWidth="1"/>
    <col min="4" max="4" width="12.7109375" style="48" bestFit="1" customWidth="1"/>
    <col min="5" max="5" width="13.140625" style="48" bestFit="1" customWidth="1"/>
    <col min="6" max="6" width="12.7109375" style="48" bestFit="1" customWidth="1"/>
    <col min="7" max="7" width="13.140625" style="48" bestFit="1" customWidth="1"/>
    <col min="8" max="8" width="10.7109375" style="48" bestFit="1" customWidth="1"/>
    <col min="9" max="16384" width="9.140625" style="48" customWidth="1"/>
  </cols>
  <sheetData>
    <row r="1" spans="1:8" ht="19.5" customHeight="1">
      <c r="A1" s="77" t="s">
        <v>67</v>
      </c>
      <c r="B1" s="78"/>
      <c r="C1" s="78"/>
      <c r="D1" s="78"/>
      <c r="E1" s="78"/>
      <c r="F1" s="78"/>
      <c r="G1" s="78"/>
      <c r="H1" s="79"/>
    </row>
    <row r="2" spans="1:8" ht="19.5" customHeight="1">
      <c r="A2" s="80" t="s">
        <v>68</v>
      </c>
      <c r="B2" s="81"/>
      <c r="C2" s="81"/>
      <c r="D2" s="81"/>
      <c r="E2" s="81"/>
      <c r="F2" s="81"/>
      <c r="G2" s="81"/>
      <c r="H2" s="82"/>
    </row>
    <row r="3" spans="1:8" ht="19.5" customHeight="1">
      <c r="A3" s="80"/>
      <c r="B3" s="81"/>
      <c r="C3" s="81"/>
      <c r="D3" s="81"/>
      <c r="E3" s="81"/>
      <c r="F3" s="81"/>
      <c r="G3" s="81"/>
      <c r="H3" s="82"/>
    </row>
    <row r="4" spans="1:8" ht="19.5" customHeight="1">
      <c r="A4" s="49"/>
      <c r="B4" s="50"/>
      <c r="C4" s="50"/>
      <c r="D4" s="50"/>
      <c r="E4" s="50"/>
      <c r="F4" s="50"/>
      <c r="G4" s="50"/>
      <c r="H4" s="51" t="s">
        <v>81</v>
      </c>
    </row>
    <row r="5" spans="1:8" ht="19.5" customHeight="1">
      <c r="A5" s="52"/>
      <c r="B5" s="83">
        <v>2020</v>
      </c>
      <c r="C5" s="84"/>
      <c r="D5" s="83">
        <v>2021</v>
      </c>
      <c r="E5" s="85"/>
      <c r="F5" s="83">
        <v>2022</v>
      </c>
      <c r="G5" s="85"/>
      <c r="H5" s="53" t="s">
        <v>84</v>
      </c>
    </row>
    <row r="6" spans="1:8" ht="19.5" customHeight="1">
      <c r="A6" s="52"/>
      <c r="B6" s="54" t="s">
        <v>81</v>
      </c>
      <c r="C6" s="54" t="s">
        <v>82</v>
      </c>
      <c r="D6" s="54" t="s">
        <v>81</v>
      </c>
      <c r="E6" s="54" t="s">
        <v>82</v>
      </c>
      <c r="F6" s="54" t="s">
        <v>81</v>
      </c>
      <c r="G6" s="55" t="s">
        <v>82</v>
      </c>
      <c r="H6" s="56" t="s">
        <v>85</v>
      </c>
    </row>
    <row r="7" spans="1:8" ht="19.5" customHeight="1">
      <c r="A7" s="57" t="s">
        <v>69</v>
      </c>
      <c r="B7" s="58">
        <v>205303358.99</v>
      </c>
      <c r="C7" s="59">
        <f>B7</f>
        <v>205303358.99</v>
      </c>
      <c r="D7" s="58">
        <v>219735616.88</v>
      </c>
      <c r="E7" s="59">
        <f>D7</f>
        <v>219735616.88</v>
      </c>
      <c r="F7" s="58">
        <v>266448649.22</v>
      </c>
      <c r="G7" s="59">
        <v>266448649.22</v>
      </c>
      <c r="H7" s="60">
        <f>((F7-D7)/D7)*100</f>
        <v>21.258744032156834</v>
      </c>
    </row>
    <row r="8" spans="1:8" ht="19.5" customHeight="1">
      <c r="A8" s="57" t="s">
        <v>70</v>
      </c>
      <c r="B8" s="61">
        <v>191448431.88</v>
      </c>
      <c r="C8" s="62">
        <f>C7+B8</f>
        <v>396751790.87</v>
      </c>
      <c r="D8" s="61">
        <v>240359460.13</v>
      </c>
      <c r="E8" s="62">
        <f>E7+D8</f>
        <v>460095077.01</v>
      </c>
      <c r="F8" s="58">
        <v>286344651.25</v>
      </c>
      <c r="G8" s="59">
        <v>552793300.47</v>
      </c>
      <c r="H8" s="60">
        <f>((F8-D8)/D8)*100</f>
        <v>19.131841573919584</v>
      </c>
    </row>
    <row r="9" spans="1:8" ht="19.5" customHeight="1">
      <c r="A9" s="63" t="s">
        <v>71</v>
      </c>
      <c r="B9" s="61">
        <v>181778278.43</v>
      </c>
      <c r="C9" s="62">
        <f aca="true" t="shared" si="0" ref="C9:C18">C8+B9</f>
        <v>578530069.3</v>
      </c>
      <c r="D9" s="61">
        <v>258801994.95</v>
      </c>
      <c r="E9" s="62">
        <f aca="true" t="shared" si="1" ref="E9:E18">E8+D9</f>
        <v>718897071.96</v>
      </c>
      <c r="F9" s="58">
        <v>343833404.09</v>
      </c>
      <c r="G9" s="59">
        <v>896626704.56</v>
      </c>
      <c r="H9" s="60">
        <f>((F9-D9)/D9)*100</f>
        <v>32.85577808487445</v>
      </c>
    </row>
    <row r="10" spans="1:8" ht="19.5" customHeight="1">
      <c r="A10" s="57" t="s">
        <v>72</v>
      </c>
      <c r="B10" s="61">
        <v>120918949.16</v>
      </c>
      <c r="C10" s="62">
        <f t="shared" si="0"/>
        <v>699449018.4599999</v>
      </c>
      <c r="D10" s="61">
        <v>276384270.04</v>
      </c>
      <c r="E10" s="62">
        <f t="shared" si="1"/>
        <v>995281342</v>
      </c>
      <c r="F10" s="58">
        <v>362399873.79</v>
      </c>
      <c r="G10" s="59">
        <v>1259026578.35</v>
      </c>
      <c r="H10" s="60">
        <f>((F10-D10)/D10)*100</f>
        <v>31.12174355564855</v>
      </c>
    </row>
    <row r="11" spans="1:8" ht="19.5" customHeight="1">
      <c r="A11" s="57" t="s">
        <v>73</v>
      </c>
      <c r="B11" s="61">
        <v>125665611.11</v>
      </c>
      <c r="C11" s="62">
        <f t="shared" si="0"/>
        <v>825114629.5699999</v>
      </c>
      <c r="D11" s="61">
        <v>254285966.68</v>
      </c>
      <c r="E11" s="62">
        <f t="shared" si="1"/>
        <v>1249567308.68</v>
      </c>
      <c r="F11" s="58">
        <v>266491101.21</v>
      </c>
      <c r="G11" s="59">
        <v>1525517679.56</v>
      </c>
      <c r="H11" s="60">
        <f>((F11-D11)/D11)*100</f>
        <v>4.799767242114173</v>
      </c>
    </row>
    <row r="12" spans="1:8" ht="19.5" customHeight="1">
      <c r="A12" s="57" t="s">
        <v>66</v>
      </c>
      <c r="B12" s="61">
        <v>182360293.76</v>
      </c>
      <c r="C12" s="62">
        <f t="shared" si="0"/>
        <v>1007474923.3299999</v>
      </c>
      <c r="D12" s="61">
        <v>313781401.43</v>
      </c>
      <c r="E12" s="62">
        <f t="shared" si="1"/>
        <v>1563348710.1100001</v>
      </c>
      <c r="F12" s="58">
        <v>342818975.77</v>
      </c>
      <c r="G12" s="59">
        <v>1868336655.33</v>
      </c>
      <c r="H12" s="60">
        <f>((F12-D12)/D12)*100</f>
        <v>9.254077586391885</v>
      </c>
    </row>
    <row r="13" spans="1:8" ht="19.5" customHeight="1">
      <c r="A13" s="57" t="s">
        <v>74</v>
      </c>
      <c r="B13" s="61">
        <v>216142663.13</v>
      </c>
      <c r="C13" s="62">
        <f t="shared" si="0"/>
        <v>1223617586.46</v>
      </c>
      <c r="D13" s="61">
        <v>254659905.71</v>
      </c>
      <c r="E13" s="62">
        <f t="shared" si="1"/>
        <v>1818008615.8200002</v>
      </c>
      <c r="F13" s="58">
        <v>241445373.88</v>
      </c>
      <c r="G13" s="59">
        <v>2109782029.21</v>
      </c>
      <c r="H13" s="60">
        <f>((F13-D13)/D13)*100</f>
        <v>-5.1890900505744995</v>
      </c>
    </row>
    <row r="14" spans="1:8" ht="19.5" customHeight="1">
      <c r="A14" s="57" t="s">
        <v>75</v>
      </c>
      <c r="B14" s="61">
        <v>194337844.37</v>
      </c>
      <c r="C14" s="62">
        <f t="shared" si="0"/>
        <v>1417955430.83</v>
      </c>
      <c r="D14" s="61">
        <v>304172849.6</v>
      </c>
      <c r="E14" s="62">
        <f t="shared" si="1"/>
        <v>2122181465.42</v>
      </c>
      <c r="F14" s="58"/>
      <c r="G14" s="59"/>
      <c r="H14" s="60"/>
    </row>
    <row r="15" spans="1:8" ht="19.5" customHeight="1">
      <c r="A15" s="57" t="s">
        <v>76</v>
      </c>
      <c r="B15" s="61">
        <v>240073338.98</v>
      </c>
      <c r="C15" s="62">
        <f t="shared" si="0"/>
        <v>1658028769.81</v>
      </c>
      <c r="D15" s="61">
        <v>325784632.89</v>
      </c>
      <c r="E15" s="62">
        <f t="shared" si="1"/>
        <v>2447966098.31</v>
      </c>
      <c r="F15" s="58"/>
      <c r="G15" s="59"/>
      <c r="H15" s="60"/>
    </row>
    <row r="16" spans="1:8" ht="19.5" customHeight="1">
      <c r="A16" s="57" t="s">
        <v>77</v>
      </c>
      <c r="B16" s="61">
        <v>251964600.3</v>
      </c>
      <c r="C16" s="62">
        <f t="shared" si="0"/>
        <v>1909993370.11</v>
      </c>
      <c r="D16" s="61">
        <v>305106184.29</v>
      </c>
      <c r="E16" s="62">
        <f t="shared" si="1"/>
        <v>2753072282.6</v>
      </c>
      <c r="F16" s="58"/>
      <c r="G16" s="59"/>
      <c r="H16" s="60"/>
    </row>
    <row r="17" spans="1:8" ht="19.5" customHeight="1">
      <c r="A17" s="57" t="s">
        <v>78</v>
      </c>
      <c r="B17" s="61">
        <v>240352957.41</v>
      </c>
      <c r="C17" s="62">
        <f t="shared" si="0"/>
        <v>2150346327.52</v>
      </c>
      <c r="D17" s="61">
        <v>321457923</v>
      </c>
      <c r="E17" s="62">
        <f t="shared" si="1"/>
        <v>3074530205.6</v>
      </c>
      <c r="F17" s="58"/>
      <c r="G17" s="59"/>
      <c r="H17" s="60"/>
    </row>
    <row r="18" spans="1:8" ht="19.5" customHeight="1">
      <c r="A18" s="57" t="s">
        <v>79</v>
      </c>
      <c r="B18" s="61">
        <v>249335817.46</v>
      </c>
      <c r="C18" s="62">
        <f t="shared" si="0"/>
        <v>2399682144.98</v>
      </c>
      <c r="D18" s="61">
        <v>330509382.64</v>
      </c>
      <c r="E18" s="62">
        <f t="shared" si="1"/>
        <v>3405039588.24</v>
      </c>
      <c r="F18" s="58"/>
      <c r="G18" s="59"/>
      <c r="H18" s="60"/>
    </row>
    <row r="19" spans="1:8" ht="19.5" customHeight="1" thickBot="1">
      <c r="A19" s="64" t="s">
        <v>80</v>
      </c>
      <c r="B19" s="65">
        <f>SUM(B7:B18)</f>
        <v>2399682144.98</v>
      </c>
      <c r="C19" s="66" t="s">
        <v>83</v>
      </c>
      <c r="D19" s="65">
        <f>SUM(D7:D18)</f>
        <v>3405039588.24</v>
      </c>
      <c r="E19" s="66" t="s">
        <v>83</v>
      </c>
      <c r="F19" s="65">
        <f>SUM(F7:F18)</f>
        <v>2109782029.21</v>
      </c>
      <c r="G19" s="67" t="s">
        <v>83</v>
      </c>
      <c r="H19" s="68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3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Bilgi İşlem Merkezi DENİB</cp:lastModifiedBy>
  <cp:lastPrinted>2022-07-04T09:04:34Z</cp:lastPrinted>
  <dcterms:created xsi:type="dcterms:W3CDTF">2010-11-12T12:53:26Z</dcterms:created>
  <dcterms:modified xsi:type="dcterms:W3CDTF">2022-08-03T20:58:49Z</dcterms:modified>
  <cp:category/>
  <cp:version/>
  <cp:contentType/>
  <cp:contentStatus/>
</cp:coreProperties>
</file>