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<sst xmlns="http://schemas.openxmlformats.org/spreadsheetml/2006/main" count="108" uniqueCount="88">
  <si>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</si>
  <si>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</si>
  <si>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</si>
  <si>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</si>
  <si>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</si>
  <si>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</si>
  <si>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</si>
  <si>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</si>
  <si>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</si>
  <si>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</si>
  <si>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</si>
  <si>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</si>
  <si>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</si>
  <si>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</si>
  <si>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</si>
  <si>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</si>
  <si>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</si>
  <si>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</si>
  <si>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</si>
  <si>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</si>
  <si>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</si>
  <si>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</si>
  <si>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</si>
  <si>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</si>
  <si>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</si>
  <si>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</si>
  <si>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</si>
  <si>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</si>
  <si>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</si>
  <si>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</si>
  <si>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</si>
  <si>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</si>
  <si>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</si>
  <si>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</si>
  <si>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</si>
  <si>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</si>
  <si>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</si>
  <si>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</si>
  <si>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</si>
  <si>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</si>
  <si>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</si>
  <si>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</si>
  <si>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</si>
  <si>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</si>
  <si>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</si>
  <si>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</si>
  <si>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</si>
  <si>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</si>
  <si>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</si>
  <si>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</si>
  <si>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</si>
  <si>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</si>
  <si>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</si>
  <si>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</si>
  <si>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</si>
  <si>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</si>
  <si>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</si>
  <si>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</si>
  <si>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2020/2021</t>
  </si>
  <si>
    <t>İhracatçı Birlikleri Kaydından Muaf İhracat ile Antrepo ve Serbest Bölgeler Farkı</t>
  </si>
  <si>
    <t>Hizmet İhracatçıları Birliği Genel Sekreterliği</t>
  </si>
  <si>
    <t>Pay (2022) (%)</t>
  </si>
  <si>
    <t>Değişim (2021/2022) (%)</t>
  </si>
  <si>
    <t xml:space="preserve"> 2021/2022</t>
  </si>
  <si>
    <t xml:space="preserve">  Değişim   (20-21/21-22) (%)</t>
  </si>
  <si>
    <t>Pay (21-22) (%)</t>
  </si>
  <si>
    <t>ARALIK</t>
  </si>
  <si>
    <t>01 OCAK - 31 ARALIK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</si>
  <si>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</si>
  <si>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</si>
  <si>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</si>
  <si>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</si>
  <si>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</si>
  <si>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</si>
  <si>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</si>
  <si>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2021/2022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</si>
  <si>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</si>
  <si>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</si>
  <si>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</si>
  <si>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</si>
  <si>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</si>
  <si>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</si>
  <si>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</si>
  <si>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</si>
  <si>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</si>
  <si>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</si>
  <si>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</si>
  <si>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TOPLAM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</si>
</sst>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114300</xdr:rowOff>
    </xdr:from>
    <xdr:to>
      <xdr:col>8</xdr:col>
      <xdr:colOff>9525</xdr:colOff>
      <xdr:row>34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7300"/>
          <a:ext cx="649605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J3" sqref="J3:M3"/>
    </sheetView>
  </sheetViews>
  <sheetFormatPr defaultColWidth="9.140625" defaultRowHeight="12.75"/>
  <cols>
    <col min="1" max="1" width="29.00390625" style="2" bestFit="1" customWidth="1"/>
    <col min="2" max="2" width="9.28125" style="21" customWidth="1"/>
    <col min="3" max="3" width="9.28125" style="11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1" customWidth="1"/>
    <col min="15" max="15" width="7.00390625" style="1" customWidth="1"/>
    <col min="16" max="16" width="6.28125" style="1" customWidth="1"/>
    <col min="17" max="16384" width="9.140625" style="1" customWidth="1"/>
  </cols>
  <sheetData>
    <row r="1" spans="1:16" ht="25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"/>
      <c r="O1" s="9"/>
      <c r="P1" s="9"/>
    </row>
    <row r="2" spans="1:16" ht="25.5" customHeight="1" thickBo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"/>
      <c r="O2" s="9"/>
      <c r="P2" s="9"/>
    </row>
    <row r="3" spans="1:13" ht="32.25" customHeight="1">
      <c r="A3" s="92" t="s">
        <v>2</v>
      </c>
      <c r="B3" s="89" t="s">
        <v>66</v>
      </c>
      <c r="C3" s="89"/>
      <c r="D3" s="89"/>
      <c r="E3" s="89"/>
      <c r="F3" s="89" t="s">
        <v>67</v>
      </c>
      <c r="G3" s="89"/>
      <c r="H3" s="89"/>
      <c r="I3" s="89"/>
      <c r="J3" s="89" t="s">
        <v>55</v>
      </c>
      <c r="K3" s="89"/>
      <c r="L3" s="89"/>
      <c r="M3" s="90"/>
    </row>
    <row r="4" spans="1:121" ht="27">
      <c r="A4" s="93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6" t="s">
        <v>3</v>
      </c>
      <c r="B5" s="10">
        <v>3209086.27605</v>
      </c>
      <c r="C5" s="10">
        <v>3435761.4070800003</v>
      </c>
      <c r="D5" s="22">
        <v>7.063541193071635</v>
      </c>
      <c r="E5" s="22">
        <v>14.993816983593424</v>
      </c>
      <c r="F5" s="39">
        <v>29705557.924020004</v>
      </c>
      <c r="G5" s="39">
        <v>34246491.991909996</v>
      </c>
      <c r="H5" s="22">
        <v>15.286479653082626</v>
      </c>
      <c r="I5" s="22">
        <v>13.471757461120301</v>
      </c>
      <c r="J5" s="43">
        <v>29705557.924020004</v>
      </c>
      <c r="K5" s="43">
        <v>34246491.991909996</v>
      </c>
      <c r="L5" s="57">
        <v>15.286479653082626</v>
      </c>
      <c r="M5" s="58">
        <v>13.471757461120301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6" t="s">
        <v>4</v>
      </c>
      <c r="B6" s="10">
        <v>2089077.63687</v>
      </c>
      <c r="C6" s="10">
        <v>2325025.8610900003</v>
      </c>
      <c r="D6" s="22">
        <v>11.29437317482916</v>
      </c>
      <c r="E6" s="22">
        <v>10.14651720910184</v>
      </c>
      <c r="F6" s="39">
        <v>19318140.38593</v>
      </c>
      <c r="G6" s="39">
        <v>21739679.76204</v>
      </c>
      <c r="H6" s="22">
        <v>12.535054242972995</v>
      </c>
      <c r="I6" s="22">
        <v>8.551874250530918</v>
      </c>
      <c r="J6" s="43">
        <v>19318140.38593</v>
      </c>
      <c r="K6" s="43">
        <v>21739679.76204</v>
      </c>
      <c r="L6" s="57">
        <v>12.535054242972995</v>
      </c>
      <c r="M6" s="58">
        <v>8.551874250530918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7" t="s">
        <v>43</v>
      </c>
      <c r="B7" s="3">
        <v>948837.25242</v>
      </c>
      <c r="C7" s="3">
        <v>1124775.46173</v>
      </c>
      <c r="D7" s="23">
        <v>18.542506511129428</v>
      </c>
      <c r="E7" s="23">
        <v>4.908570596917391</v>
      </c>
      <c r="F7" s="40">
        <v>9146823.2213</v>
      </c>
      <c r="G7" s="40">
        <v>11473747.92821</v>
      </c>
      <c r="H7" s="23">
        <v>25.439703497180773</v>
      </c>
      <c r="I7" s="23">
        <v>4.513500223479558</v>
      </c>
      <c r="J7" s="44">
        <v>9146823.2213</v>
      </c>
      <c r="K7" s="44">
        <v>11473747.92821</v>
      </c>
      <c r="L7" s="59">
        <v>25.439703497180773</v>
      </c>
      <c r="M7" s="60">
        <v>4.513500223479558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8" t="s">
        <v>5</v>
      </c>
      <c r="B8" s="3">
        <v>409189.45477</v>
      </c>
      <c r="C8" s="3">
        <v>416159.5183</v>
      </c>
      <c r="D8" s="23">
        <v>1.7033829803648692</v>
      </c>
      <c r="E8" s="23">
        <v>1.8161388158421987</v>
      </c>
      <c r="F8" s="40">
        <v>3080372.34578</v>
      </c>
      <c r="G8" s="40">
        <v>2953661.68603</v>
      </c>
      <c r="H8" s="23">
        <v>-4.113485174076088</v>
      </c>
      <c r="I8" s="23">
        <v>1.1619004324822408</v>
      </c>
      <c r="J8" s="44">
        <v>3080372.34578</v>
      </c>
      <c r="K8" s="44">
        <v>2953661.68603</v>
      </c>
      <c r="L8" s="59">
        <v>-4.113485174076088</v>
      </c>
      <c r="M8" s="60">
        <v>1.1619004324822408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8" t="s">
        <v>6</v>
      </c>
      <c r="B9" s="3">
        <v>184486.58335</v>
      </c>
      <c r="C9" s="3">
        <v>237238.50619</v>
      </c>
      <c r="D9" s="23">
        <v>28.593907417062038</v>
      </c>
      <c r="E9" s="23">
        <v>1.0353194887002029</v>
      </c>
      <c r="F9" s="40">
        <v>2026778.1748</v>
      </c>
      <c r="G9" s="40">
        <v>2525538.89977</v>
      </c>
      <c r="H9" s="23">
        <v>24.608550218832765</v>
      </c>
      <c r="I9" s="23">
        <v>0.9934870854615816</v>
      </c>
      <c r="J9" s="44">
        <v>2026778.1748</v>
      </c>
      <c r="K9" s="44">
        <v>2525538.89977</v>
      </c>
      <c r="L9" s="59">
        <v>24.608550218832765</v>
      </c>
      <c r="M9" s="60">
        <v>0.9934870854615816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8" t="s">
        <v>7</v>
      </c>
      <c r="B10" s="3">
        <v>169857.97201</v>
      </c>
      <c r="C10" s="3">
        <v>146438.92973</v>
      </c>
      <c r="D10" s="23">
        <v>-13.787426049465168</v>
      </c>
      <c r="E10" s="23">
        <v>0.6390660617819183</v>
      </c>
      <c r="F10" s="40">
        <v>1568815.78869</v>
      </c>
      <c r="G10" s="40">
        <v>1573463.69642</v>
      </c>
      <c r="H10" s="23">
        <v>0.29626854621860854</v>
      </c>
      <c r="I10" s="23">
        <v>0.6189632881830781</v>
      </c>
      <c r="J10" s="44">
        <v>1568815.78869</v>
      </c>
      <c r="K10" s="44">
        <v>1573463.69642</v>
      </c>
      <c r="L10" s="59">
        <v>0.29626854621860854</v>
      </c>
      <c r="M10" s="60">
        <v>0.6189632881830781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8" t="s">
        <v>8</v>
      </c>
      <c r="B11" s="3">
        <v>247053.08914</v>
      </c>
      <c r="C11" s="3">
        <v>204363.84375</v>
      </c>
      <c r="D11" s="23">
        <v>-17.279381342124754</v>
      </c>
      <c r="E11" s="23">
        <v>0.8918529863385924</v>
      </c>
      <c r="F11" s="40">
        <v>2255835.76091</v>
      </c>
      <c r="G11" s="40">
        <v>1751055.1832</v>
      </c>
      <c r="H11" s="23">
        <v>-22.376654650885243</v>
      </c>
      <c r="I11" s="23">
        <v>0.6888235657737022</v>
      </c>
      <c r="J11" s="44">
        <v>2255835.76091</v>
      </c>
      <c r="K11" s="44">
        <v>1751055.1832</v>
      </c>
      <c r="L11" s="59">
        <v>-22.376654650885243</v>
      </c>
      <c r="M11" s="60">
        <v>0.6888235657737022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8" t="s">
        <v>9</v>
      </c>
      <c r="B12" s="3">
        <v>39583.99625</v>
      </c>
      <c r="C12" s="3">
        <v>103612.99815</v>
      </c>
      <c r="D12" s="23">
        <v>161.75476951749158</v>
      </c>
      <c r="E12" s="23">
        <v>0.4521717742626504</v>
      </c>
      <c r="F12" s="40">
        <v>309434.73349</v>
      </c>
      <c r="G12" s="40">
        <v>495838.06073</v>
      </c>
      <c r="H12" s="23">
        <v>60.23994951621163</v>
      </c>
      <c r="I12" s="23">
        <v>0.195050929471105</v>
      </c>
      <c r="J12" s="44">
        <v>309434.73349</v>
      </c>
      <c r="K12" s="44">
        <v>495838.06073</v>
      </c>
      <c r="L12" s="59">
        <v>60.23994951621163</v>
      </c>
      <c r="M12" s="60">
        <v>0.195050929471105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8" t="s">
        <v>44</v>
      </c>
      <c r="B13" s="3">
        <v>77389.95012</v>
      </c>
      <c r="C13" s="3">
        <v>79483.83558</v>
      </c>
      <c r="D13" s="23">
        <v>2.7056296802792215</v>
      </c>
      <c r="E13" s="23">
        <v>0.34687102584734325</v>
      </c>
      <c r="F13" s="40">
        <v>782477.91792</v>
      </c>
      <c r="G13" s="40">
        <v>829173.77164</v>
      </c>
      <c r="H13" s="23">
        <v>5.967689649840593</v>
      </c>
      <c r="I13" s="23">
        <v>0.32617728984607264</v>
      </c>
      <c r="J13" s="44">
        <v>782477.91792</v>
      </c>
      <c r="K13" s="44">
        <v>829173.77164</v>
      </c>
      <c r="L13" s="59">
        <v>5.967689649840593</v>
      </c>
      <c r="M13" s="60">
        <v>0.32617728984607264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8" t="s">
        <v>45</v>
      </c>
      <c r="B14" s="3">
        <v>12679.33881</v>
      </c>
      <c r="C14" s="3">
        <v>12952.76766</v>
      </c>
      <c r="D14" s="23">
        <v>2.1564913919986988</v>
      </c>
      <c r="E14" s="23">
        <v>0.0565264594115413</v>
      </c>
      <c r="F14" s="40">
        <v>147602.44304</v>
      </c>
      <c r="G14" s="40">
        <v>137200.53604</v>
      </c>
      <c r="H14" s="23">
        <v>-7.047245821792466</v>
      </c>
      <c r="I14" s="23">
        <v>0.05397143583357981</v>
      </c>
      <c r="J14" s="44">
        <v>147602.44304</v>
      </c>
      <c r="K14" s="44">
        <v>137200.53604</v>
      </c>
      <c r="L14" s="59">
        <v>-7.047245821792466</v>
      </c>
      <c r="M14" s="60">
        <v>0.05397143583357981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6" t="s">
        <v>10</v>
      </c>
      <c r="B15" s="10">
        <v>407113.88834</v>
      </c>
      <c r="C15" s="10">
        <v>352772.72991</v>
      </c>
      <c r="D15" s="22">
        <v>-13.347900915779407</v>
      </c>
      <c r="E15" s="22">
        <v>1.539516026396187</v>
      </c>
      <c r="F15" s="39">
        <v>3398253.38046</v>
      </c>
      <c r="G15" s="39">
        <v>4066045.8549</v>
      </c>
      <c r="H15" s="22">
        <v>19.651050103556585</v>
      </c>
      <c r="I15" s="22">
        <v>1.599485973510694</v>
      </c>
      <c r="J15" s="43">
        <v>3398253.38046</v>
      </c>
      <c r="K15" s="43">
        <v>4066045.8549</v>
      </c>
      <c r="L15" s="57">
        <v>19.651050103556585</v>
      </c>
      <c r="M15" s="58">
        <v>1.599485973510694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8" t="s">
        <v>11</v>
      </c>
      <c r="B16" s="3">
        <v>407113.88834</v>
      </c>
      <c r="C16" s="3">
        <v>352772.72991</v>
      </c>
      <c r="D16" s="23">
        <v>-13.347900915779407</v>
      </c>
      <c r="E16" s="23">
        <v>1.539516026396187</v>
      </c>
      <c r="F16" s="40">
        <v>3398253.38046</v>
      </c>
      <c r="G16" s="40">
        <v>4066045.8549</v>
      </c>
      <c r="H16" s="23">
        <v>19.651050103556585</v>
      </c>
      <c r="I16" s="23">
        <v>1.599485973510694</v>
      </c>
      <c r="J16" s="44">
        <v>3398253.38046</v>
      </c>
      <c r="K16" s="44">
        <v>4066045.8549</v>
      </c>
      <c r="L16" s="59">
        <v>19.651050103556585</v>
      </c>
      <c r="M16" s="60">
        <v>1.599485973510694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6" t="s">
        <v>12</v>
      </c>
      <c r="B17" s="10">
        <v>712894.75084</v>
      </c>
      <c r="C17" s="10">
        <v>757962.81608</v>
      </c>
      <c r="D17" s="22">
        <v>6.32183996121399</v>
      </c>
      <c r="E17" s="22">
        <v>3.307783748095398</v>
      </c>
      <c r="F17" s="39">
        <v>6989164.15763</v>
      </c>
      <c r="G17" s="39">
        <v>8440766.37497</v>
      </c>
      <c r="H17" s="22">
        <v>20.769324980803326</v>
      </c>
      <c r="I17" s="22">
        <v>3.3203972370786907</v>
      </c>
      <c r="J17" s="43">
        <v>6989164.15763</v>
      </c>
      <c r="K17" s="43">
        <v>8440766.37497</v>
      </c>
      <c r="L17" s="57">
        <v>20.769324980803326</v>
      </c>
      <c r="M17" s="58">
        <v>3.3203972370786907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8" t="s">
        <v>13</v>
      </c>
      <c r="B18" s="3">
        <v>712894.75084</v>
      </c>
      <c r="C18" s="3">
        <v>757962.81608</v>
      </c>
      <c r="D18" s="23">
        <v>6.32183996121399</v>
      </c>
      <c r="E18" s="23">
        <v>3.307783748095398</v>
      </c>
      <c r="F18" s="40">
        <v>6989164.15763</v>
      </c>
      <c r="G18" s="40">
        <v>8440766.37497</v>
      </c>
      <c r="H18" s="23">
        <v>20.769324980803326</v>
      </c>
      <c r="I18" s="23">
        <v>3.3203972370786907</v>
      </c>
      <c r="J18" s="44">
        <v>6989164.15763</v>
      </c>
      <c r="K18" s="44">
        <v>8440766.37497</v>
      </c>
      <c r="L18" s="59">
        <v>20.769324980803326</v>
      </c>
      <c r="M18" s="60">
        <v>3.3203972370786907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6" t="s">
        <v>14</v>
      </c>
      <c r="B19" s="10">
        <v>16908173.97544</v>
      </c>
      <c r="C19" s="10">
        <v>16193991.472819999</v>
      </c>
      <c r="D19" s="22">
        <v>-4.22388901165429</v>
      </c>
      <c r="E19" s="22">
        <v>70.67130560259007</v>
      </c>
      <c r="F19" s="39">
        <v>170799481.45889002</v>
      </c>
      <c r="G19" s="39">
        <v>185880772.03775</v>
      </c>
      <c r="H19" s="22">
        <v>8.829822227820944</v>
      </c>
      <c r="I19" s="22">
        <v>73.12108575003566</v>
      </c>
      <c r="J19" s="43">
        <v>170799481.45889002</v>
      </c>
      <c r="K19" s="43">
        <v>185880772.03775</v>
      </c>
      <c r="L19" s="57">
        <v>8.829822227820944</v>
      </c>
      <c r="M19" s="58">
        <v>73.12108575003566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6" t="s">
        <v>46</v>
      </c>
      <c r="B20" s="10">
        <v>1373085.44</v>
      </c>
      <c r="C20" s="10">
        <v>1241941.95577</v>
      </c>
      <c r="D20" s="22">
        <v>-9.551006835379455</v>
      </c>
      <c r="E20" s="22">
        <v>5.419890435549055</v>
      </c>
      <c r="F20" s="39">
        <v>15052475.729419999</v>
      </c>
      <c r="G20" s="39">
        <v>15171292.63084</v>
      </c>
      <c r="H20" s="22">
        <v>0.7893512240499669</v>
      </c>
      <c r="I20" s="22">
        <v>5.968026586274576</v>
      </c>
      <c r="J20" s="43">
        <v>15052475.729419999</v>
      </c>
      <c r="K20" s="43">
        <v>15171292.63084</v>
      </c>
      <c r="L20" s="57">
        <v>0.7893512240499669</v>
      </c>
      <c r="M20" s="58">
        <v>5.968026586274576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8" t="s">
        <v>15</v>
      </c>
      <c r="B21" s="3">
        <v>931931.27853</v>
      </c>
      <c r="C21" s="3">
        <v>798593.56608</v>
      </c>
      <c r="D21" s="23">
        <v>-14.307676490945001</v>
      </c>
      <c r="E21" s="23">
        <v>3.485098164675884</v>
      </c>
      <c r="F21" s="40">
        <v>10141868.88145</v>
      </c>
      <c r="G21" s="40">
        <v>10358778.49359</v>
      </c>
      <c r="H21" s="23">
        <v>2.1387538596238285</v>
      </c>
      <c r="I21" s="23">
        <v>4.074897700239766</v>
      </c>
      <c r="J21" s="44">
        <v>10141868.88145</v>
      </c>
      <c r="K21" s="44">
        <v>10358778.49359</v>
      </c>
      <c r="L21" s="59">
        <v>2.1387538596238285</v>
      </c>
      <c r="M21" s="60">
        <v>4.074897700239766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8" t="s">
        <v>16</v>
      </c>
      <c r="B22" s="3">
        <v>158218.04332</v>
      </c>
      <c r="C22" s="3">
        <v>182430.39533</v>
      </c>
      <c r="D22" s="23">
        <v>15.303154748937143</v>
      </c>
      <c r="E22" s="23">
        <v>0.7961344330214504</v>
      </c>
      <c r="F22" s="40">
        <v>1731504.3703</v>
      </c>
      <c r="G22" s="40">
        <v>2057757.26562</v>
      </c>
      <c r="H22" s="23">
        <v>18.842164127109502</v>
      </c>
      <c r="I22" s="23">
        <v>0.8094728885761315</v>
      </c>
      <c r="J22" s="44">
        <v>1731504.3703</v>
      </c>
      <c r="K22" s="44">
        <v>2057757.26562</v>
      </c>
      <c r="L22" s="59">
        <v>18.842164127109502</v>
      </c>
      <c r="M22" s="60">
        <v>0.8094728885761315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8" t="s">
        <v>17</v>
      </c>
      <c r="B23" s="3">
        <v>282936.11815</v>
      </c>
      <c r="C23" s="3">
        <v>260917.99436</v>
      </c>
      <c r="D23" s="23">
        <v>-7.782012396991665</v>
      </c>
      <c r="E23" s="23">
        <v>1.1386578378517216</v>
      </c>
      <c r="F23" s="40">
        <v>3179102.47767</v>
      </c>
      <c r="G23" s="40">
        <v>2754756.87163</v>
      </c>
      <c r="H23" s="23">
        <v>-13.347968774853955</v>
      </c>
      <c r="I23" s="23">
        <v>1.0836559974586786</v>
      </c>
      <c r="J23" s="44">
        <v>3179102.47767</v>
      </c>
      <c r="K23" s="44">
        <v>2754756.87163</v>
      </c>
      <c r="L23" s="59">
        <v>-13.347968774853955</v>
      </c>
      <c r="M23" s="60">
        <v>1.0836559974586786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6" t="s">
        <v>18</v>
      </c>
      <c r="B24" s="10">
        <v>2494537.79442</v>
      </c>
      <c r="C24" s="10">
        <v>2703341.0093</v>
      </c>
      <c r="D24" s="22">
        <v>8.3704169705133</v>
      </c>
      <c r="E24" s="22">
        <v>11.797501495348488</v>
      </c>
      <c r="F24" s="39">
        <v>25423258.95725</v>
      </c>
      <c r="G24" s="39">
        <v>33524626.38755</v>
      </c>
      <c r="H24" s="22">
        <v>31.865967474597586</v>
      </c>
      <c r="I24" s="22">
        <v>13.187792658425762</v>
      </c>
      <c r="J24" s="45">
        <v>25423258.95725</v>
      </c>
      <c r="K24" s="45">
        <v>33524626.38755</v>
      </c>
      <c r="L24" s="61">
        <v>31.865967474597586</v>
      </c>
      <c r="M24" s="62">
        <v>13.187792658425762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8" t="s">
        <v>19</v>
      </c>
      <c r="B25" s="3">
        <v>2494537.79442</v>
      </c>
      <c r="C25" s="3">
        <v>2703341.0093</v>
      </c>
      <c r="D25" s="23">
        <v>8.3704169705133</v>
      </c>
      <c r="E25" s="23">
        <v>11.797501495348488</v>
      </c>
      <c r="F25" s="40">
        <v>25423258.95725</v>
      </c>
      <c r="G25" s="40">
        <v>33524626.38755</v>
      </c>
      <c r="H25" s="23">
        <v>31.865967474597586</v>
      </c>
      <c r="I25" s="23">
        <v>13.187792658425762</v>
      </c>
      <c r="J25" s="44">
        <v>25423258.95725</v>
      </c>
      <c r="K25" s="44">
        <v>33524626.38755</v>
      </c>
      <c r="L25" s="59">
        <v>31.865967474597586</v>
      </c>
      <c r="M25" s="60">
        <v>13.187792658425762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6" t="s">
        <v>20</v>
      </c>
      <c r="B26" s="10">
        <v>13040550.74102</v>
      </c>
      <c r="C26" s="10">
        <v>12248708.507749999</v>
      </c>
      <c r="D26" s="22">
        <v>-6.072153308519428</v>
      </c>
      <c r="E26" s="22">
        <v>53.45391367169253</v>
      </c>
      <c r="F26" s="39">
        <v>130323746.77222002</v>
      </c>
      <c r="G26" s="39">
        <v>137184853.01936</v>
      </c>
      <c r="H26" s="22">
        <v>5.264663130911851</v>
      </c>
      <c r="I26" s="22">
        <v>53.96526650533533</v>
      </c>
      <c r="J26" s="43">
        <v>130323746.77222002</v>
      </c>
      <c r="K26" s="43">
        <v>137184853.01936</v>
      </c>
      <c r="L26" s="57">
        <v>5.264663130911851</v>
      </c>
      <c r="M26" s="58">
        <v>53.96526650533533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8" t="s">
        <v>21</v>
      </c>
      <c r="B27" s="3">
        <v>1808065.49577</v>
      </c>
      <c r="C27" s="3">
        <v>1709021.85538</v>
      </c>
      <c r="D27" s="23">
        <v>-5.477879016092842</v>
      </c>
      <c r="E27" s="23">
        <v>7.458248080825575</v>
      </c>
      <c r="F27" s="40">
        <v>20240570.00444</v>
      </c>
      <c r="G27" s="40">
        <v>21205484.29971</v>
      </c>
      <c r="H27" s="23">
        <v>4.767228862914131</v>
      </c>
      <c r="I27" s="23">
        <v>8.341734429289058</v>
      </c>
      <c r="J27" s="44">
        <v>20240570.00444</v>
      </c>
      <c r="K27" s="44">
        <v>21205484.29971</v>
      </c>
      <c r="L27" s="59">
        <v>4.767228862914131</v>
      </c>
      <c r="M27" s="60">
        <v>8.341734429289058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8" t="s">
        <v>22</v>
      </c>
      <c r="B28" s="3">
        <v>2957449.00714</v>
      </c>
      <c r="C28" s="3">
        <v>3156839.1755</v>
      </c>
      <c r="D28" s="23">
        <v>6.741964709404076</v>
      </c>
      <c r="E28" s="23">
        <v>13.77658784645136</v>
      </c>
      <c r="F28" s="40">
        <v>29334554.8043</v>
      </c>
      <c r="G28" s="40">
        <v>30995808.34388</v>
      </c>
      <c r="H28" s="23">
        <v>5.663128520827212</v>
      </c>
      <c r="I28" s="23">
        <v>12.193015635550697</v>
      </c>
      <c r="J28" s="44">
        <v>29334554.8043</v>
      </c>
      <c r="K28" s="44">
        <v>30995808.34388</v>
      </c>
      <c r="L28" s="59">
        <v>5.663128520827212</v>
      </c>
      <c r="M28" s="60">
        <v>12.193015635550697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8" t="s">
        <v>23</v>
      </c>
      <c r="B29" s="3">
        <v>170121.63492</v>
      </c>
      <c r="C29" s="3">
        <v>189482.62471</v>
      </c>
      <c r="D29" s="23">
        <v>11.38067465616853</v>
      </c>
      <c r="E29" s="23">
        <v>0.8269106785523959</v>
      </c>
      <c r="F29" s="40">
        <v>1625268.83178</v>
      </c>
      <c r="G29" s="40">
        <v>1453284.15229</v>
      </c>
      <c r="H29" s="23">
        <v>-10.581921964358449</v>
      </c>
      <c r="I29" s="23">
        <v>0.5716875067485936</v>
      </c>
      <c r="J29" s="44">
        <v>1625268.83178</v>
      </c>
      <c r="K29" s="44">
        <v>1453284.15229</v>
      </c>
      <c r="L29" s="59">
        <v>-10.581921964358449</v>
      </c>
      <c r="M29" s="60">
        <v>0.5716875067485936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8" t="s">
        <v>54</v>
      </c>
      <c r="B30" s="3">
        <v>1313570.574</v>
      </c>
      <c r="C30" s="3">
        <v>1492007.72284</v>
      </c>
      <c r="D30" s="23">
        <v>13.584131098235147</v>
      </c>
      <c r="E30" s="23">
        <v>6.511188666439911</v>
      </c>
      <c r="F30" s="40">
        <v>14160868.50689</v>
      </c>
      <c r="G30" s="40">
        <v>15193324.29766</v>
      </c>
      <c r="H30" s="23">
        <v>7.290907265099286</v>
      </c>
      <c r="I30" s="23">
        <v>5.976693321306397</v>
      </c>
      <c r="J30" s="44">
        <v>14160868.50689</v>
      </c>
      <c r="K30" s="44">
        <v>15193324.29766</v>
      </c>
      <c r="L30" s="59">
        <v>7.290907265099286</v>
      </c>
      <c r="M30" s="60">
        <v>5.976693321306397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8" t="s">
        <v>24</v>
      </c>
      <c r="B31" s="3">
        <v>935026.86305</v>
      </c>
      <c r="C31" s="3">
        <v>1029367.57559</v>
      </c>
      <c r="D31" s="23">
        <v>10.089625899331532</v>
      </c>
      <c r="E31" s="23">
        <v>4.4922062997264325</v>
      </c>
      <c r="F31" s="40">
        <v>9411504.92166</v>
      </c>
      <c r="G31" s="40">
        <v>10371714.0829</v>
      </c>
      <c r="H31" s="23">
        <v>10.202503948440146</v>
      </c>
      <c r="I31" s="23">
        <v>4.079986254181062</v>
      </c>
      <c r="J31" s="44">
        <v>9411504.92166</v>
      </c>
      <c r="K31" s="44">
        <v>10371714.0829</v>
      </c>
      <c r="L31" s="59">
        <v>10.202503948440146</v>
      </c>
      <c r="M31" s="60">
        <v>4.079986254181062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8" t="s">
        <v>25</v>
      </c>
      <c r="B32" s="3">
        <v>1226342.36245</v>
      </c>
      <c r="C32" s="3">
        <v>1098125.65148</v>
      </c>
      <c r="D32" s="23">
        <v>-10.455213396840273</v>
      </c>
      <c r="E32" s="23">
        <v>4.7922696288954025</v>
      </c>
      <c r="F32" s="40">
        <v>12357927.21422</v>
      </c>
      <c r="G32" s="40">
        <v>14385432.83407</v>
      </c>
      <c r="H32" s="23">
        <v>16.40651854234093</v>
      </c>
      <c r="I32" s="23">
        <v>5.658887986530355</v>
      </c>
      <c r="J32" s="44">
        <v>12357927.21422</v>
      </c>
      <c r="K32" s="44">
        <v>14385432.83407</v>
      </c>
      <c r="L32" s="59">
        <v>16.40651854234093</v>
      </c>
      <c r="M32" s="60">
        <v>5.658887986530355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8" t="s">
        <v>47</v>
      </c>
      <c r="B33" s="3">
        <v>2264429.86451</v>
      </c>
      <c r="C33" s="3">
        <v>1339547.67243</v>
      </c>
      <c r="D33" s="23">
        <v>-40.8439319130838</v>
      </c>
      <c r="E33" s="23">
        <v>5.845846163771845</v>
      </c>
      <c r="F33" s="40">
        <v>22246795.67471</v>
      </c>
      <c r="G33" s="40">
        <v>21062568.48902</v>
      </c>
      <c r="H33" s="23">
        <v>-5.323135983292289</v>
      </c>
      <c r="I33" s="23">
        <v>8.285514740001469</v>
      </c>
      <c r="J33" s="44">
        <v>22246795.67471</v>
      </c>
      <c r="K33" s="44">
        <v>21062568.48902</v>
      </c>
      <c r="L33" s="59">
        <v>-5.323135983292289</v>
      </c>
      <c r="M33" s="60">
        <v>8.285514740001469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9" t="s">
        <v>48</v>
      </c>
      <c r="B34" s="3">
        <v>419566.73978</v>
      </c>
      <c r="C34" s="3">
        <v>440966.14073</v>
      </c>
      <c r="D34" s="23">
        <v>5.100356849358642</v>
      </c>
      <c r="E34" s="23">
        <v>1.9243960294921518</v>
      </c>
      <c r="F34" s="40">
        <v>4610587.90593</v>
      </c>
      <c r="G34" s="40">
        <v>5449213.877</v>
      </c>
      <c r="H34" s="23">
        <v>18.18913310364139</v>
      </c>
      <c r="I34" s="23">
        <v>2.1435914581282285</v>
      </c>
      <c r="J34" s="44">
        <v>4610587.90593</v>
      </c>
      <c r="K34" s="44">
        <v>5449213.877</v>
      </c>
      <c r="L34" s="59">
        <v>18.18913310364139</v>
      </c>
      <c r="M34" s="60">
        <v>2.1435914581282285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8" t="s">
        <v>49</v>
      </c>
      <c r="B35" s="3">
        <v>926794.16813</v>
      </c>
      <c r="C35" s="3">
        <v>546376.91367</v>
      </c>
      <c r="D35" s="23">
        <v>-41.04657404432862</v>
      </c>
      <c r="E35" s="23">
        <v>2.3844133736256996</v>
      </c>
      <c r="F35" s="40">
        <v>6791937.43465</v>
      </c>
      <c r="G35" s="40">
        <v>5855832.00772</v>
      </c>
      <c r="H35" s="23">
        <v>-13.78259791019761</v>
      </c>
      <c r="I35" s="23">
        <v>2.303545383851423</v>
      </c>
      <c r="J35" s="44">
        <v>6791937.43465</v>
      </c>
      <c r="K35" s="44">
        <v>5855832.00772</v>
      </c>
      <c r="L35" s="59">
        <v>-13.78259791019761</v>
      </c>
      <c r="M35" s="60">
        <v>2.303545383851423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8" t="s">
        <v>50</v>
      </c>
      <c r="B36" s="10">
        <v>431860.10737</v>
      </c>
      <c r="C36" s="10">
        <v>647456.32843</v>
      </c>
      <c r="D36" s="22">
        <v>49.92269889732742</v>
      </c>
      <c r="E36" s="22">
        <v>2.8255284762626514</v>
      </c>
      <c r="F36" s="39">
        <v>3210141.10615</v>
      </c>
      <c r="G36" s="39">
        <v>4395997.07944</v>
      </c>
      <c r="H36" s="22">
        <v>36.94092982449066</v>
      </c>
      <c r="I36" s="22">
        <v>1.7292809572437013</v>
      </c>
      <c r="J36" s="43">
        <v>3210141.10615</v>
      </c>
      <c r="K36" s="43">
        <v>4395997.07944</v>
      </c>
      <c r="L36" s="57">
        <v>36.94092982449066</v>
      </c>
      <c r="M36" s="58">
        <v>1.7292809572437013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8" t="s">
        <v>51</v>
      </c>
      <c r="B37" s="3">
        <v>570142.1974</v>
      </c>
      <c r="C37" s="3">
        <v>587981.14548</v>
      </c>
      <c r="D37" s="23">
        <v>3.1288594602101636</v>
      </c>
      <c r="E37" s="23">
        <v>2.5659761085166237</v>
      </c>
      <c r="F37" s="40">
        <v>6192720.26725</v>
      </c>
      <c r="G37" s="40">
        <v>6680529.88094</v>
      </c>
      <c r="H37" s="23">
        <v>7.877145949410397</v>
      </c>
      <c r="I37" s="23">
        <v>2.6279619614485124</v>
      </c>
      <c r="J37" s="44">
        <v>6192720.26725</v>
      </c>
      <c r="K37" s="44">
        <v>6680529.88094</v>
      </c>
      <c r="L37" s="59">
        <v>7.877145949410397</v>
      </c>
      <c r="M37" s="60">
        <v>2.6279619614485124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8" t="s">
        <v>26</v>
      </c>
      <c r="B38" s="3">
        <v>17181.7265</v>
      </c>
      <c r="C38" s="3">
        <v>11535.70151</v>
      </c>
      <c r="D38" s="23">
        <v>-32.86063824843213</v>
      </c>
      <c r="E38" s="23">
        <v>0.050342319132486525</v>
      </c>
      <c r="F38" s="40">
        <v>140870.10024</v>
      </c>
      <c r="G38" s="40">
        <v>135663.67473</v>
      </c>
      <c r="H38" s="23">
        <v>-3.6959053064701655</v>
      </c>
      <c r="I38" s="23">
        <v>0.05336687105583291</v>
      </c>
      <c r="J38" s="44">
        <v>140870.10024</v>
      </c>
      <c r="K38" s="44">
        <v>135663.67473</v>
      </c>
      <c r="L38" s="59">
        <v>-3.6959053064701655</v>
      </c>
      <c r="M38" s="60">
        <v>0.05336687105583291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6" t="s">
        <v>27</v>
      </c>
      <c r="B39" s="3">
        <v>530527.5018</v>
      </c>
      <c r="C39" s="3">
        <v>526564.93727</v>
      </c>
      <c r="D39" s="23">
        <v>-0.7469102952355136</v>
      </c>
      <c r="E39" s="23">
        <v>2.297953019419283</v>
      </c>
      <c r="F39" s="40">
        <v>5927696.79042</v>
      </c>
      <c r="G39" s="40">
        <v>6469001.69581</v>
      </c>
      <c r="H39" s="23">
        <v>9.131791394337604</v>
      </c>
      <c r="I39" s="23">
        <v>2.544751791865728</v>
      </c>
      <c r="J39" s="44">
        <v>5927696.79042</v>
      </c>
      <c r="K39" s="44">
        <v>6469001.69581</v>
      </c>
      <c r="L39" s="59">
        <v>9.131791394337604</v>
      </c>
      <c r="M39" s="60">
        <v>2.544751791865728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8" t="s">
        <v>28</v>
      </c>
      <c r="B40" s="10">
        <v>530527.5018</v>
      </c>
      <c r="C40" s="10">
        <v>526564.93727</v>
      </c>
      <c r="D40" s="22">
        <v>-0.7469102952355136</v>
      </c>
      <c r="E40" s="22">
        <v>2.297953019419283</v>
      </c>
      <c r="F40" s="39">
        <v>5927696.79042</v>
      </c>
      <c r="G40" s="39">
        <v>6469001.69581</v>
      </c>
      <c r="H40" s="22">
        <v>9.131791394337604</v>
      </c>
      <c r="I40" s="22">
        <v>2.544751791865728</v>
      </c>
      <c r="J40" s="43">
        <v>5927696.79042</v>
      </c>
      <c r="K40" s="43">
        <v>6469001.69581</v>
      </c>
      <c r="L40" s="57">
        <v>9.131791394337604</v>
      </c>
      <c r="M40" s="58">
        <v>2.544751791865728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34" t="s">
        <v>57</v>
      </c>
      <c r="B41" s="35">
        <v>20647787.75329</v>
      </c>
      <c r="C41" s="36">
        <v>20156317.81717</v>
      </c>
      <c r="D41" s="37">
        <v>-2.380254688745962</v>
      </c>
      <c r="E41" s="38">
        <v>87.9630756056028</v>
      </c>
      <c r="F41" s="36">
        <v>206432736.17333</v>
      </c>
      <c r="G41" s="36">
        <v>226596265.72546998</v>
      </c>
      <c r="H41" s="37">
        <v>9.767602719371883</v>
      </c>
      <c r="I41" s="38">
        <v>89.13759500302169</v>
      </c>
      <c r="J41" s="36">
        <v>206432736.17333</v>
      </c>
      <c r="K41" s="36">
        <v>226596265.72546998</v>
      </c>
      <c r="L41" s="63">
        <v>9.767602719371883</v>
      </c>
      <c r="M41" s="64">
        <v>89.13759500302169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24.75" customHeight="1">
      <c r="A42" s="68" t="s">
        <v>59</v>
      </c>
      <c r="B42" s="46">
        <v>1585530.669709999</v>
      </c>
      <c r="C42" s="31">
        <v>2758203.6208299994</v>
      </c>
      <c r="D42" s="32">
        <v>73.9609124896012</v>
      </c>
      <c r="E42" s="32">
        <v>12.036924394397206</v>
      </c>
      <c r="F42" s="41">
        <v>18781721.86467001</v>
      </c>
      <c r="G42" s="41">
        <v>27613269.227530003</v>
      </c>
      <c r="H42" s="33">
        <v>47.022032519142314</v>
      </c>
      <c r="I42" s="33">
        <v>10.862404996978315</v>
      </c>
      <c r="J42" s="41">
        <v>18781721.86467001</v>
      </c>
      <c r="K42" s="41">
        <v>27613269.227530003</v>
      </c>
      <c r="L42" s="33">
        <v>47.022032519142314</v>
      </c>
      <c r="M42" s="65">
        <v>10.862404996978315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8" customHeight="1" thickBot="1">
      <c r="A43" s="52" t="s">
        <v>56</v>
      </c>
      <c r="B43" s="53">
        <v>22233318.423</v>
      </c>
      <c r="C43" s="53">
        <v>22914521.438</v>
      </c>
      <c r="D43" s="54">
        <v>3.063883681418008</v>
      </c>
      <c r="E43" s="55">
        <v>100</v>
      </c>
      <c r="F43" s="56">
        <v>225214458.03800002</v>
      </c>
      <c r="G43" s="56">
        <v>254209534.95299998</v>
      </c>
      <c r="H43" s="54">
        <v>12.874429629250391</v>
      </c>
      <c r="I43" s="55">
        <v>100</v>
      </c>
      <c r="J43" s="56">
        <v>225214458.03800002</v>
      </c>
      <c r="K43" s="56">
        <v>254209534.95299998</v>
      </c>
      <c r="L43" s="54">
        <v>12.874429629250391</v>
      </c>
      <c r="M43" s="66">
        <v>100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6:124" ht="12.75"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2" width="9.00390625" style="0" bestFit="1" customWidth="1"/>
    <col min="3" max="3" width="8.7109375" style="0" bestFit="1" customWidth="1"/>
    <col min="4" max="4" width="7.8515625" style="0" customWidth="1"/>
    <col min="5" max="5" width="6.8515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5.5" customHeight="1" thickBo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4" customFormat="1" ht="32.25" customHeight="1">
      <c r="A3" s="95" t="s">
        <v>31</v>
      </c>
      <c r="B3" s="89" t="s">
        <v>66</v>
      </c>
      <c r="C3" s="89"/>
      <c r="D3" s="89"/>
      <c r="E3" s="89"/>
      <c r="F3" s="89" t="s">
        <v>67</v>
      </c>
      <c r="G3" s="89"/>
      <c r="H3" s="89"/>
      <c r="I3" s="89"/>
      <c r="J3" s="89" t="s">
        <v>55</v>
      </c>
      <c r="K3" s="89"/>
      <c r="L3" s="89"/>
      <c r="M3" s="90"/>
    </row>
    <row r="4" spans="1:13" ht="37.5" customHeight="1">
      <c r="A4" s="96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</row>
    <row r="5" spans="1:13" ht="30" customHeight="1">
      <c r="A5" s="20" t="s">
        <v>32</v>
      </c>
      <c r="B5" s="5">
        <v>1781351.38951</v>
      </c>
      <c r="C5" s="5">
        <v>1506298.73812</v>
      </c>
      <c r="D5" s="6">
        <v>-15.440673469014953</v>
      </c>
      <c r="E5" s="15">
        <v>7.473084874841929</v>
      </c>
      <c r="F5" s="5">
        <v>16312466.70498</v>
      </c>
      <c r="G5" s="5">
        <v>19294730.57851</v>
      </c>
      <c r="H5" s="6">
        <v>18.282114700773924</v>
      </c>
      <c r="I5" s="15">
        <v>8.515025839784274</v>
      </c>
      <c r="J5" s="12">
        <v>16312466.70498</v>
      </c>
      <c r="K5" s="12">
        <v>19294730.57851</v>
      </c>
      <c r="L5" s="13">
        <v>18.282114700773924</v>
      </c>
      <c r="M5" s="14">
        <v>8.51502583978427</v>
      </c>
    </row>
    <row r="6" spans="1:13" ht="30" customHeight="1">
      <c r="A6" s="20" t="s">
        <v>53</v>
      </c>
      <c r="B6" s="5">
        <v>260138.37672</v>
      </c>
      <c r="C6" s="5">
        <v>232509.91121</v>
      </c>
      <c r="D6" s="6">
        <v>-10.620680369562663</v>
      </c>
      <c r="E6" s="15">
        <v>1.1535336628396395</v>
      </c>
      <c r="F6" s="5">
        <v>2545242.72624</v>
      </c>
      <c r="G6" s="5">
        <v>2562503.96332</v>
      </c>
      <c r="H6" s="6">
        <v>0.6781764623879039</v>
      </c>
      <c r="I6" s="15">
        <v>1.1308676933028419</v>
      </c>
      <c r="J6" s="12">
        <v>2545242.72624</v>
      </c>
      <c r="K6" s="12">
        <v>2562503.96332</v>
      </c>
      <c r="L6" s="13">
        <v>0.6781764623879039</v>
      </c>
      <c r="M6" s="14">
        <v>1.1308676933028414</v>
      </c>
    </row>
    <row r="7" spans="1:13" ht="30" customHeight="1">
      <c r="A7" s="20" t="s">
        <v>33</v>
      </c>
      <c r="B7" s="5">
        <v>228090.31313</v>
      </c>
      <c r="C7" s="5">
        <v>209085.97326</v>
      </c>
      <c r="D7" s="6">
        <v>-8.331936419925242</v>
      </c>
      <c r="E7" s="15">
        <v>1.0373222686630381</v>
      </c>
      <c r="F7" s="5">
        <v>2541078.28828</v>
      </c>
      <c r="G7" s="5">
        <v>2459003.79448</v>
      </c>
      <c r="H7" s="6">
        <v>-3.229908113360578</v>
      </c>
      <c r="I7" s="15">
        <v>1.0851916674828073</v>
      </c>
      <c r="J7" s="12">
        <v>2541078.28828</v>
      </c>
      <c r="K7" s="12">
        <v>2459003.79448</v>
      </c>
      <c r="L7" s="13">
        <v>-3.229908113360578</v>
      </c>
      <c r="M7" s="14">
        <v>1.085191667482807</v>
      </c>
    </row>
    <row r="8" spans="1:13" ht="30" customHeight="1">
      <c r="A8" s="20" t="s">
        <v>34</v>
      </c>
      <c r="B8" s="5">
        <v>330466.08973</v>
      </c>
      <c r="C8" s="5">
        <v>279284.40358</v>
      </c>
      <c r="D8" s="6">
        <v>-15.48772710441089</v>
      </c>
      <c r="E8" s="15">
        <v>1.385592379090658</v>
      </c>
      <c r="F8" s="5">
        <v>3404672.35079</v>
      </c>
      <c r="G8" s="5">
        <v>3503249.11183</v>
      </c>
      <c r="H8" s="6">
        <v>2.895337667870643</v>
      </c>
      <c r="I8" s="15">
        <v>1.54603126429026</v>
      </c>
      <c r="J8" s="12">
        <v>3404672.35079</v>
      </c>
      <c r="K8" s="12">
        <v>3503249.11183</v>
      </c>
      <c r="L8" s="13">
        <v>2.895337667870643</v>
      </c>
      <c r="M8" s="14">
        <v>1.5460312642902594</v>
      </c>
    </row>
    <row r="9" spans="1:13" ht="30" customHeight="1">
      <c r="A9" s="20" t="s">
        <v>52</v>
      </c>
      <c r="B9" s="5">
        <v>151181.78858</v>
      </c>
      <c r="C9" s="5">
        <v>125021.74587</v>
      </c>
      <c r="D9" s="6">
        <v>-17.303699708617376</v>
      </c>
      <c r="E9" s="15">
        <v>0.6202608383337814</v>
      </c>
      <c r="F9" s="5">
        <v>1421229.37152</v>
      </c>
      <c r="G9" s="5">
        <v>1430118.62638</v>
      </c>
      <c r="H9" s="6">
        <v>0.6254623664646727</v>
      </c>
      <c r="I9" s="15">
        <v>0.6311307125037283</v>
      </c>
      <c r="J9" s="12">
        <v>1421229.37152</v>
      </c>
      <c r="K9" s="12">
        <v>1430118.62638</v>
      </c>
      <c r="L9" s="13">
        <v>0.6254623664646727</v>
      </c>
      <c r="M9" s="14">
        <v>0.6311307125037281</v>
      </c>
    </row>
    <row r="10" spans="1:13" ht="30" customHeight="1">
      <c r="A10" s="20" t="s">
        <v>35</v>
      </c>
      <c r="B10" s="5">
        <v>1557866.4855</v>
      </c>
      <c r="C10" s="5">
        <v>1670013.31955</v>
      </c>
      <c r="D10" s="6">
        <v>7.19874489205705</v>
      </c>
      <c r="E10" s="15">
        <v>8.285309522790973</v>
      </c>
      <c r="F10" s="5">
        <v>16304503.96024</v>
      </c>
      <c r="G10" s="5">
        <v>18294384.54891</v>
      </c>
      <c r="H10" s="6">
        <v>12.204484070919921</v>
      </c>
      <c r="I10" s="15">
        <v>8.07355959302275</v>
      </c>
      <c r="J10" s="12">
        <v>16304503.96024</v>
      </c>
      <c r="K10" s="12">
        <v>18294384.54891</v>
      </c>
      <c r="L10" s="13">
        <v>12.204484070919921</v>
      </c>
      <c r="M10" s="14">
        <v>8.073559593022747</v>
      </c>
    </row>
    <row r="11" spans="1:13" ht="30" customHeight="1">
      <c r="A11" s="20" t="s">
        <v>36</v>
      </c>
      <c r="B11" s="5">
        <v>1113441.44414</v>
      </c>
      <c r="C11" s="5">
        <v>1065535.66179</v>
      </c>
      <c r="D11" s="6">
        <v>-4.30249678616925</v>
      </c>
      <c r="E11" s="15">
        <v>5.286360690752414</v>
      </c>
      <c r="F11" s="5">
        <v>11705149.89983</v>
      </c>
      <c r="G11" s="5">
        <v>12345313.03624</v>
      </c>
      <c r="H11" s="6">
        <v>5.469072518407451</v>
      </c>
      <c r="I11" s="15">
        <v>5.448153788728725</v>
      </c>
      <c r="J11" s="12">
        <v>11705149.89983</v>
      </c>
      <c r="K11" s="12">
        <v>12345313.03624</v>
      </c>
      <c r="L11" s="13">
        <v>5.469072518407451</v>
      </c>
      <c r="M11" s="14">
        <v>5.448153788728724</v>
      </c>
    </row>
    <row r="12" spans="1:13" ht="30" customHeight="1">
      <c r="A12" s="20" t="s">
        <v>60</v>
      </c>
      <c r="B12" s="5">
        <v>21053.36266</v>
      </c>
      <c r="C12" s="5">
        <v>29262.78894</v>
      </c>
      <c r="D12" s="6">
        <v>38.993420730824</v>
      </c>
      <c r="E12" s="15">
        <v>0.14517923960830148</v>
      </c>
      <c r="F12" s="5">
        <v>21380.8173</v>
      </c>
      <c r="G12" s="5">
        <v>68699.01684</v>
      </c>
      <c r="H12" s="6">
        <v>221.31146286910183</v>
      </c>
      <c r="I12" s="15">
        <v>0.030317806262187694</v>
      </c>
      <c r="J12" s="12">
        <v>21380.8173</v>
      </c>
      <c r="K12" s="12">
        <v>68699.01684</v>
      </c>
      <c r="L12" s="13">
        <v>221.31146286910183</v>
      </c>
      <c r="M12" s="14">
        <v>0.030317806262187684</v>
      </c>
    </row>
    <row r="13" spans="1:13" ht="30" customHeight="1">
      <c r="A13" s="20" t="s">
        <v>37</v>
      </c>
      <c r="B13" s="5">
        <v>1032320.70285</v>
      </c>
      <c r="C13" s="5">
        <v>1177159.97268</v>
      </c>
      <c r="D13" s="6">
        <v>14.030452884470105</v>
      </c>
      <c r="E13" s="15">
        <v>5.840153858247092</v>
      </c>
      <c r="F13" s="5">
        <v>9827110.07658</v>
      </c>
      <c r="G13" s="5">
        <v>11498636.76925</v>
      </c>
      <c r="H13" s="6">
        <v>17.009341298146122</v>
      </c>
      <c r="I13" s="15">
        <v>5.074504088774807</v>
      </c>
      <c r="J13" s="12">
        <v>9827110.07658</v>
      </c>
      <c r="K13" s="12">
        <v>11498636.76925</v>
      </c>
      <c r="L13" s="13">
        <v>17.009341298146122</v>
      </c>
      <c r="M13" s="14">
        <v>5.074504088774806</v>
      </c>
    </row>
    <row r="14" spans="1:13" ht="30" customHeight="1">
      <c r="A14" s="20" t="s">
        <v>38</v>
      </c>
      <c r="B14" s="5">
        <v>6851571.92984</v>
      </c>
      <c r="C14" s="5">
        <v>6044417.69576</v>
      </c>
      <c r="D14" s="6">
        <v>-11.78057009902616</v>
      </c>
      <c r="E14" s="15">
        <v>29.98770782732504</v>
      </c>
      <c r="F14" s="5">
        <v>67767479.78459</v>
      </c>
      <c r="G14" s="5">
        <v>72962215.06537</v>
      </c>
      <c r="H14" s="6">
        <v>7.66552821101257</v>
      </c>
      <c r="I14" s="15">
        <v>32.199213359396886</v>
      </c>
      <c r="J14" s="12">
        <v>67767479.78459</v>
      </c>
      <c r="K14" s="12">
        <v>72962215.06537</v>
      </c>
      <c r="L14" s="13">
        <v>7.66552821101257</v>
      </c>
      <c r="M14" s="14">
        <v>32.199213359396886</v>
      </c>
    </row>
    <row r="15" spans="1:13" ht="30" customHeight="1">
      <c r="A15" s="20" t="s">
        <v>39</v>
      </c>
      <c r="B15" s="5">
        <v>2019373.97716</v>
      </c>
      <c r="C15" s="5">
        <v>1945590.79165</v>
      </c>
      <c r="D15" s="6">
        <v>-3.6537652928343127</v>
      </c>
      <c r="E15" s="15">
        <v>9.652510985873937</v>
      </c>
      <c r="F15" s="5">
        <v>22460972.35205</v>
      </c>
      <c r="G15" s="5">
        <v>23950578.90204</v>
      </c>
      <c r="H15" s="6">
        <v>6.631977131898506</v>
      </c>
      <c r="I15" s="15">
        <v>10.569714741485212</v>
      </c>
      <c r="J15" s="12">
        <v>22460972.35205</v>
      </c>
      <c r="K15" s="12">
        <v>23950578.90204</v>
      </c>
      <c r="L15" s="13">
        <v>6.631977131898506</v>
      </c>
      <c r="M15" s="14">
        <v>10.56971474148521</v>
      </c>
    </row>
    <row r="16" spans="1:13" ht="30" customHeight="1">
      <c r="A16" s="20" t="s">
        <v>40</v>
      </c>
      <c r="B16" s="5">
        <v>154643.7646</v>
      </c>
      <c r="C16" s="5">
        <v>167662.128</v>
      </c>
      <c r="D16" s="6">
        <v>8.418291829401056</v>
      </c>
      <c r="E16" s="15">
        <v>0.8318093092240207</v>
      </c>
      <c r="F16" s="5">
        <v>1680597.26674</v>
      </c>
      <c r="G16" s="5">
        <v>1602407.77736</v>
      </c>
      <c r="H16" s="6">
        <v>-4.652482241130326</v>
      </c>
      <c r="I16" s="15">
        <v>0.7071642474909001</v>
      </c>
      <c r="J16" s="12">
        <v>1680597.26674</v>
      </c>
      <c r="K16" s="12">
        <v>1602407.77736</v>
      </c>
      <c r="L16" s="13">
        <v>-4.652482241130326</v>
      </c>
      <c r="M16" s="14">
        <v>0.7071642474908999</v>
      </c>
    </row>
    <row r="17" spans="1:13" ht="30" customHeight="1">
      <c r="A17" s="20" t="s">
        <v>41</v>
      </c>
      <c r="B17" s="5">
        <v>2074993.61641</v>
      </c>
      <c r="C17" s="5">
        <v>2370916.89585</v>
      </c>
      <c r="D17" s="6">
        <v>14.261406738782382</v>
      </c>
      <c r="E17" s="15">
        <v>11.762648899246631</v>
      </c>
      <c r="F17" s="5">
        <v>19679433.76746</v>
      </c>
      <c r="G17" s="5">
        <v>24250169.10614</v>
      </c>
      <c r="H17" s="6">
        <v>23.225949449001543</v>
      </c>
      <c r="I17" s="15">
        <v>10.70192795477045</v>
      </c>
      <c r="J17" s="12">
        <v>19679433.76746</v>
      </c>
      <c r="K17" s="12">
        <v>24250169.10614</v>
      </c>
      <c r="L17" s="13">
        <v>23.225949449001543</v>
      </c>
      <c r="M17" s="14">
        <v>10.701927954770445</v>
      </c>
    </row>
    <row r="18" spans="1:13" ht="30" customHeight="1">
      <c r="A18" s="20" t="s">
        <v>42</v>
      </c>
      <c r="B18" s="5">
        <v>3071294.51246</v>
      </c>
      <c r="C18" s="5">
        <v>3333557.79091</v>
      </c>
      <c r="D18" s="6">
        <v>8.539177125020691</v>
      </c>
      <c r="E18" s="15">
        <v>16.538525643162536</v>
      </c>
      <c r="F18" s="5">
        <v>30761418.80673</v>
      </c>
      <c r="G18" s="5">
        <v>32374255.4288</v>
      </c>
      <c r="H18" s="6">
        <v>5.243050173346186</v>
      </c>
      <c r="I18" s="15">
        <v>14.287197242704188</v>
      </c>
      <c r="J18" s="12">
        <v>30761418.80673</v>
      </c>
      <c r="K18" s="12">
        <v>32374255.4288</v>
      </c>
      <c r="L18" s="13">
        <v>5.243050173346186</v>
      </c>
      <c r="M18" s="14">
        <v>14.287197242704186</v>
      </c>
    </row>
    <row r="19" spans="1:13" s="4" customFormat="1" ht="39" customHeight="1" thickBot="1">
      <c r="A19" s="25" t="s">
        <v>29</v>
      </c>
      <c r="B19" s="26">
        <v>20647787.75329</v>
      </c>
      <c r="C19" s="26">
        <v>20156317.81717</v>
      </c>
      <c r="D19" s="27">
        <v>-2.380254688745962</v>
      </c>
      <c r="E19" s="26">
        <v>100</v>
      </c>
      <c r="F19" s="26">
        <v>206432736.17332998</v>
      </c>
      <c r="G19" s="26">
        <v>226596265.72546995</v>
      </c>
      <c r="H19" s="27">
        <v>9.767602719371885</v>
      </c>
      <c r="I19" s="26">
        <v>100</v>
      </c>
      <c r="J19" s="28">
        <v>206432736.17333</v>
      </c>
      <c r="K19" s="28">
        <v>226596265.72547</v>
      </c>
      <c r="L19" s="29">
        <v>9.767602719371899</v>
      </c>
      <c r="M19" s="30">
        <v>100</v>
      </c>
    </row>
    <row r="20" spans="2:9" ht="12.75">
      <c r="B20" s="7"/>
      <c r="C20" s="7"/>
      <c r="D20" s="8"/>
      <c r="E20" s="8"/>
      <c r="F20" s="8"/>
      <c r="G20" s="8"/>
      <c r="H20" s="8"/>
      <c r="I20" s="8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97" t="s">
        <v>68</v>
      </c>
      <c r="B1" s="98"/>
      <c r="C1" s="98"/>
      <c r="D1" s="98"/>
      <c r="E1" s="98"/>
      <c r="F1" s="98"/>
      <c r="G1" s="98"/>
      <c r="H1" s="99"/>
    </row>
    <row r="2" spans="1:8" ht="19.5" customHeight="1">
      <c r="A2" s="100" t="s">
        <v>69</v>
      </c>
      <c r="B2" s="101"/>
      <c r="C2" s="101"/>
      <c r="D2" s="101"/>
      <c r="E2" s="101"/>
      <c r="F2" s="101"/>
      <c r="G2" s="101"/>
      <c r="H2" s="102"/>
    </row>
    <row r="3" spans="1:8" ht="19.5" customHeight="1">
      <c r="A3" s="100"/>
      <c r="B3" s="101"/>
      <c r="C3" s="101"/>
      <c r="D3" s="101"/>
      <c r="E3" s="101"/>
      <c r="F3" s="101"/>
      <c r="G3" s="101"/>
      <c r="H3" s="102"/>
    </row>
    <row r="4" spans="1:8" ht="19.5" customHeight="1">
      <c r="A4" s="69" t="s">
        <v>70</v>
      </c>
      <c r="B4" s="70"/>
      <c r="C4" s="70"/>
      <c r="D4" s="71"/>
      <c r="E4" s="71"/>
      <c r="F4" s="71"/>
      <c r="G4" s="71"/>
      <c r="H4" s="72" t="s">
        <v>71</v>
      </c>
    </row>
    <row r="5" spans="1:8" ht="19.5" customHeight="1">
      <c r="A5" s="73" t="s">
        <v>72</v>
      </c>
      <c r="B5" s="103">
        <v>2020</v>
      </c>
      <c r="C5" s="104"/>
      <c r="D5" s="103">
        <v>2021</v>
      </c>
      <c r="E5" s="105"/>
      <c r="F5" s="103">
        <v>2022</v>
      </c>
      <c r="G5" s="105"/>
      <c r="H5" s="74" t="s">
        <v>73</v>
      </c>
    </row>
    <row r="6" spans="1:8" ht="19.5" customHeight="1">
      <c r="A6" s="73"/>
      <c r="B6" s="75" t="s">
        <v>71</v>
      </c>
      <c r="C6" s="75" t="s">
        <v>74</v>
      </c>
      <c r="D6" s="75" t="s">
        <v>71</v>
      </c>
      <c r="E6" s="75" t="s">
        <v>74</v>
      </c>
      <c r="F6" s="75" t="s">
        <v>71</v>
      </c>
      <c r="G6" s="75" t="s">
        <v>74</v>
      </c>
      <c r="H6" s="76" t="s">
        <v>75</v>
      </c>
    </row>
    <row r="7" spans="1:8" ht="19.5" customHeight="1">
      <c r="A7" s="77" t="s">
        <v>76</v>
      </c>
      <c r="B7" s="78">
        <v>205303358.99</v>
      </c>
      <c r="C7" s="78">
        <f>B7</f>
        <v>205303358.99</v>
      </c>
      <c r="D7" s="78">
        <v>219595870.61</v>
      </c>
      <c r="E7" s="78">
        <f>D7</f>
        <v>219595870.61</v>
      </c>
      <c r="F7" s="79">
        <v>266442153.57</v>
      </c>
      <c r="G7" s="78">
        <f>F7</f>
        <v>266442153.57</v>
      </c>
      <c r="H7" s="80">
        <f aca="true" t="shared" si="0" ref="H7:H15">((F7-D7)/D7)*100</f>
        <v>21.332952586890165</v>
      </c>
    </row>
    <row r="8" spans="1:8" ht="19.5" customHeight="1">
      <c r="A8" s="77" t="s">
        <v>77</v>
      </c>
      <c r="B8" s="78">
        <v>191450694.21</v>
      </c>
      <c r="C8" s="78">
        <f>C7+B8</f>
        <v>396754053.20000005</v>
      </c>
      <c r="D8" s="78">
        <v>240354704.59</v>
      </c>
      <c r="E8" s="78">
        <f aca="true" t="shared" si="1" ref="E8:E18">E7+D8</f>
        <v>459950575.20000005</v>
      </c>
      <c r="F8" s="81">
        <v>286321472.68</v>
      </c>
      <c r="G8" s="78">
        <f aca="true" t="shared" si="2" ref="G8:G15">G7+F8</f>
        <v>552763626.25</v>
      </c>
      <c r="H8" s="80">
        <f t="shared" si="0"/>
        <v>19.124555172910256</v>
      </c>
    </row>
    <row r="9" spans="1:8" ht="19.5" customHeight="1">
      <c r="A9" s="77" t="s">
        <v>78</v>
      </c>
      <c r="B9" s="78">
        <v>181782683.56</v>
      </c>
      <c r="C9" s="78">
        <f aca="true" t="shared" si="3" ref="C9:C18">C8+B9</f>
        <v>578536736.76</v>
      </c>
      <c r="D9" s="78">
        <v>258801994.95</v>
      </c>
      <c r="E9" s="78">
        <f t="shared" si="1"/>
        <v>718752570.1500001</v>
      </c>
      <c r="F9" s="81">
        <v>343829511.05</v>
      </c>
      <c r="G9" s="78">
        <f t="shared" si="2"/>
        <v>896593137.3</v>
      </c>
      <c r="H9" s="80">
        <f t="shared" si="0"/>
        <v>32.854273830627605</v>
      </c>
    </row>
    <row r="10" spans="1:8" ht="19.5" customHeight="1">
      <c r="A10" s="77" t="s">
        <v>79</v>
      </c>
      <c r="B10" s="78">
        <v>120911822.87</v>
      </c>
      <c r="C10" s="78">
        <f t="shared" si="3"/>
        <v>699448559.63</v>
      </c>
      <c r="D10" s="78">
        <v>276384270.04</v>
      </c>
      <c r="E10" s="78">
        <f t="shared" si="1"/>
        <v>995136840.19</v>
      </c>
      <c r="F10" s="81">
        <v>362172342.03</v>
      </c>
      <c r="G10" s="78">
        <f t="shared" si="2"/>
        <v>1258765479.33</v>
      </c>
      <c r="H10" s="80">
        <f t="shared" si="0"/>
        <v>31.03941913104685</v>
      </c>
    </row>
    <row r="11" spans="1:8" ht="19.5" customHeight="1">
      <c r="A11" s="77" t="s">
        <v>80</v>
      </c>
      <c r="B11" s="78">
        <v>125665611.11</v>
      </c>
      <c r="C11" s="78">
        <f t="shared" si="3"/>
        <v>825114170.74</v>
      </c>
      <c r="D11" s="78">
        <v>254285966.68</v>
      </c>
      <c r="E11" s="78">
        <f t="shared" si="1"/>
        <v>1249422806.8700001</v>
      </c>
      <c r="F11" s="81">
        <v>266340194.5</v>
      </c>
      <c r="G11" s="78">
        <f t="shared" si="2"/>
        <v>1525105673.83</v>
      </c>
      <c r="H11" s="80">
        <f t="shared" si="0"/>
        <v>4.7404219656247655</v>
      </c>
    </row>
    <row r="12" spans="1:8" ht="19.5" customHeight="1">
      <c r="A12" s="77" t="s">
        <v>81</v>
      </c>
      <c r="B12" s="78">
        <v>182360293.76</v>
      </c>
      <c r="C12" s="78">
        <f t="shared" si="3"/>
        <v>1007474464.5</v>
      </c>
      <c r="D12" s="78">
        <v>313764532.49</v>
      </c>
      <c r="E12" s="78">
        <f t="shared" si="1"/>
        <v>1563187339.3600001</v>
      </c>
      <c r="F12" s="81">
        <v>342616951.42</v>
      </c>
      <c r="G12" s="78">
        <f t="shared" si="2"/>
        <v>1867722625.25</v>
      </c>
      <c r="H12" s="80">
        <f t="shared" si="0"/>
        <v>9.195564170695285</v>
      </c>
    </row>
    <row r="13" spans="1:8" ht="19.5" customHeight="1">
      <c r="A13" s="77" t="s">
        <v>82</v>
      </c>
      <c r="B13" s="78">
        <v>216142830.57</v>
      </c>
      <c r="C13" s="78">
        <f t="shared" si="3"/>
        <v>1223617295.07</v>
      </c>
      <c r="D13" s="78">
        <v>254659905.71</v>
      </c>
      <c r="E13" s="78">
        <f t="shared" si="1"/>
        <v>1817847245.0700002</v>
      </c>
      <c r="F13" s="81">
        <v>240781857.02</v>
      </c>
      <c r="G13" s="78">
        <f t="shared" si="2"/>
        <v>2108504482.27</v>
      </c>
      <c r="H13" s="80">
        <f t="shared" si="0"/>
        <v>-5.449640237361885</v>
      </c>
    </row>
    <row r="14" spans="1:8" ht="19.5" customHeight="1">
      <c r="A14" s="77" t="s">
        <v>83</v>
      </c>
      <c r="B14" s="78">
        <v>194337668.51</v>
      </c>
      <c r="C14" s="78">
        <f t="shared" si="3"/>
        <v>1417954963.58</v>
      </c>
      <c r="D14" s="78">
        <v>304122922.35</v>
      </c>
      <c r="E14" s="78">
        <f t="shared" si="1"/>
        <v>2121970167.42</v>
      </c>
      <c r="F14" s="81">
        <v>294767186.42</v>
      </c>
      <c r="G14" s="78">
        <f t="shared" si="2"/>
        <v>2403271668.69</v>
      </c>
      <c r="H14" s="80">
        <f t="shared" si="0"/>
        <v>-3.076300812088394</v>
      </c>
    </row>
    <row r="15" spans="1:8" ht="19.5" customHeight="1">
      <c r="A15" s="77" t="s">
        <v>84</v>
      </c>
      <c r="B15" s="82">
        <v>240073338.98</v>
      </c>
      <c r="C15" s="78">
        <f t="shared" si="3"/>
        <v>1658028302.56</v>
      </c>
      <c r="D15" s="78">
        <v>325749177.14</v>
      </c>
      <c r="E15" s="78">
        <f t="shared" si="1"/>
        <v>2447719344.56</v>
      </c>
      <c r="F15" s="79">
        <v>291749312.95</v>
      </c>
      <c r="G15" s="78">
        <f t="shared" si="2"/>
        <v>2695020981.64</v>
      </c>
      <c r="H15" s="80">
        <f t="shared" si="0"/>
        <v>-10.437436707748793</v>
      </c>
    </row>
    <row r="16" spans="1:8" ht="19.5" customHeight="1">
      <c r="A16" s="77" t="s">
        <v>85</v>
      </c>
      <c r="B16" s="78">
        <v>251924316.29</v>
      </c>
      <c r="C16" s="78">
        <f t="shared" si="3"/>
        <v>1909952618.85</v>
      </c>
      <c r="D16" s="78">
        <v>305046842.3</v>
      </c>
      <c r="E16" s="78">
        <f t="shared" si="1"/>
        <v>2752766186.86</v>
      </c>
      <c r="F16" s="81">
        <v>257766231.07</v>
      </c>
      <c r="G16" s="78">
        <f>G15+F16</f>
        <v>2952787212.71</v>
      </c>
      <c r="H16" s="80">
        <f>((F16-D16)/D16)*100</f>
        <v>-15.499459320251423</v>
      </c>
    </row>
    <row r="17" spans="1:8" ht="19.5" customHeight="1">
      <c r="A17" s="77" t="s">
        <v>86</v>
      </c>
      <c r="B17" s="78">
        <v>240352957.41</v>
      </c>
      <c r="C17" s="78">
        <f t="shared" si="3"/>
        <v>2150305576.2599998</v>
      </c>
      <c r="D17" s="83">
        <v>321440074.2</v>
      </c>
      <c r="E17" s="78">
        <f t="shared" si="1"/>
        <v>3074206261.06</v>
      </c>
      <c r="F17" s="81">
        <v>271177495.54</v>
      </c>
      <c r="G17" s="78">
        <f>G16+F17</f>
        <v>3223964708.25</v>
      </c>
      <c r="H17" s="80">
        <f>((F17-D17)/D17)*100</f>
        <v>-15.636687113482495</v>
      </c>
    </row>
    <row r="18" spans="1:8" ht="19.5" customHeight="1">
      <c r="A18" s="77" t="s">
        <v>66</v>
      </c>
      <c r="B18" s="78">
        <v>249335817.46</v>
      </c>
      <c r="C18" s="78">
        <f t="shared" si="3"/>
        <v>2399641393.72</v>
      </c>
      <c r="D18" s="78">
        <v>330466089.73</v>
      </c>
      <c r="E18" s="78">
        <f t="shared" si="1"/>
        <v>3404672350.79</v>
      </c>
      <c r="F18" s="78">
        <v>279284403.58</v>
      </c>
      <c r="G18" s="78">
        <f>G17+F18</f>
        <v>3503249111.83</v>
      </c>
      <c r="H18" s="80">
        <f>((F18-D18)/D18)*100</f>
        <v>-15.487727104410892</v>
      </c>
    </row>
    <row r="19" spans="1:8" ht="19.5" customHeight="1" thickBot="1">
      <c r="A19" s="84" t="s">
        <v>87</v>
      </c>
      <c r="B19" s="85">
        <f>SUM(B7:B18)</f>
        <v>2399641393.72</v>
      </c>
      <c r="C19" s="86"/>
      <c r="D19" s="85">
        <f>SUM(D7:D18)</f>
        <v>3404672350.79</v>
      </c>
      <c r="E19" s="87"/>
      <c r="F19" s="85">
        <f>SUM(F7:F18)</f>
        <v>3503249111.83</v>
      </c>
      <c r="G19" s="87"/>
      <c r="H19" s="8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2023-01-02T14:25:24Z</cp:lastPrinted>
  <dcterms:created xsi:type="dcterms:W3CDTF">2010-11-12T12:53:26Z</dcterms:created>
  <dcterms:modified xsi:type="dcterms:W3CDTF">2023-01-02T14:30:28Z</dcterms:modified>
  <cp:category/>
  <cp:version/>
  <cp:contentType/>
  <cp:contentStatus/>
</cp:coreProperties>
</file>