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<sst xmlns="http://schemas.openxmlformats.org/spreadsheetml/2006/main" count="107" uniqueCount="88">
  <si>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</si>
  <si>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</si>
  <si>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</si>
  <si>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</si>
  <si>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</si>
  <si>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</si>
  <si>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</si>
  <si>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</si>
  <si>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</si>
  <si>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</si>
  <si>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</si>
  <si>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</si>
  <si>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</si>
  <si>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</si>
  <si>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</si>
  <si>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</si>
  <si>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</si>
  <si>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</si>
  <si>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</si>
  <si>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</si>
  <si>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</si>
  <si>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</si>
  <si>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</si>
  <si>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</si>
  <si>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</si>
  <si>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</si>
  <si>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</si>
  <si>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</si>
  <si>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</si>
  <si>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</si>
  <si>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</si>
  <si>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</si>
  <si>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</si>
  <si>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</si>
  <si>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</si>
  <si>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</si>
  <si>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</si>
  <si>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</si>
  <si>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</si>
  <si>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</si>
  <si>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</si>
  <si>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</si>
  <si>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</si>
  <si>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</si>
  <si>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</si>
  <si>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</si>
  <si>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</si>
  <si>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</si>
  <si>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</si>
  <si>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</si>
  <si>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</si>
  <si>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</si>
  <si>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</si>
  <si>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</si>
  <si>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</si>
  <si>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</si>
  <si>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</si>
  <si>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</si>
  <si>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2019/2020</t>
  </si>
  <si>
    <t>Pay (2021) (%)</t>
  </si>
  <si>
    <t>Değişim (2020/2021) (%)</t>
  </si>
  <si>
    <t xml:space="preserve"> 2020/2021</t>
  </si>
  <si>
    <t xml:space="preserve">  Değişim   (19-20/20-21) (%)</t>
  </si>
  <si>
    <t>Pay (20-21) (%)</t>
  </si>
  <si>
    <t>İhracatçı Birlikleri Kaydından Muaf İhracat ile Antrepo ve Serbest Bölgeler Farkı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</si>
  <si>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</si>
  <si>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</si>
  <si>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</si>
  <si>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</si>
  <si>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</si>
  <si>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</si>
  <si>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</si>
  <si>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2020/2021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</si>
  <si>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</si>
  <si>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</si>
  <si>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</si>
  <si>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</si>
  <si>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</si>
  <si>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</si>
  <si>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</si>
  <si>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</si>
  <si>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</si>
  <si>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</si>
  <si>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</si>
  <si>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</si>
  <si>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</si>
  <si>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NİSAN</t>
  </si>
  <si>
    <t>01 OCAK - 30 NİSAN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</si>
</sst>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18" fillId="0" borderId="19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210" fontId="18" fillId="0" borderId="21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horizontal="center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  <xf numFmtId="3" fontId="19" fillId="0" borderId="36" xfId="0" applyNumberFormat="1" applyFont="1" applyBorder="1" applyAlignment="1" quotePrefix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9525</xdr:rowOff>
    </xdr:from>
    <xdr:to>
      <xdr:col>8</xdr:col>
      <xdr:colOff>19050</xdr:colOff>
      <xdr:row>38</xdr:row>
      <xdr:rowOff>180975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63341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10"/>
      <c r="O1" s="10"/>
      <c r="P1" s="10"/>
    </row>
    <row r="2" spans="1:16" ht="25.5" customHeight="1" thickBo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10"/>
      <c r="O2" s="10"/>
      <c r="P2" s="10"/>
    </row>
    <row r="3" spans="1:13" ht="32.25" customHeight="1">
      <c r="A3" s="93" t="s">
        <v>2</v>
      </c>
      <c r="B3" s="90" t="s">
        <v>86</v>
      </c>
      <c r="C3" s="90"/>
      <c r="D3" s="90"/>
      <c r="E3" s="90"/>
      <c r="F3" s="90" t="s">
        <v>87</v>
      </c>
      <c r="G3" s="90"/>
      <c r="H3" s="90"/>
      <c r="I3" s="90"/>
      <c r="J3" s="90" t="s">
        <v>55</v>
      </c>
      <c r="K3" s="90"/>
      <c r="L3" s="90"/>
      <c r="M3" s="91"/>
    </row>
    <row r="4" spans="1:121" ht="27">
      <c r="A4" s="94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1762688.7463500001</v>
      </c>
      <c r="C5" s="11">
        <v>2360229.2513699997</v>
      </c>
      <c r="D5" s="23">
        <v>33.89937708840127</v>
      </c>
      <c r="E5" s="23">
        <v>12.576958620714802</v>
      </c>
      <c r="F5" s="40">
        <v>7777084.3463900015</v>
      </c>
      <c r="G5" s="40">
        <v>8978054.33749</v>
      </c>
      <c r="H5" s="23">
        <v>15.442419518793947</v>
      </c>
      <c r="I5" s="23">
        <v>13.058545735069188</v>
      </c>
      <c r="J5" s="44">
        <v>23582871.114380002</v>
      </c>
      <c r="K5" s="44">
        <v>25548745.334969997</v>
      </c>
      <c r="L5" s="58">
        <v>8.336025800485652</v>
      </c>
      <c r="M5" s="59">
        <v>13.679868928116438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1239598.0097100001</v>
      </c>
      <c r="C6" s="11">
        <v>1495220.08496</v>
      </c>
      <c r="D6" s="23">
        <v>20.62136864109694</v>
      </c>
      <c r="E6" s="23">
        <v>7.967582439921039</v>
      </c>
      <c r="F6" s="40">
        <v>5329152.185690001</v>
      </c>
      <c r="G6" s="40">
        <v>5924381.1909</v>
      </c>
      <c r="H6" s="23">
        <v>11.169300190156436</v>
      </c>
      <c r="I6" s="23">
        <v>8.616989809284219</v>
      </c>
      <c r="J6" s="44">
        <v>15739946.636710001</v>
      </c>
      <c r="K6" s="44">
        <v>16928676.00551</v>
      </c>
      <c r="L6" s="58">
        <v>7.552308760866729</v>
      </c>
      <c r="M6" s="59">
        <v>9.06432256635895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593842.3855</v>
      </c>
      <c r="C7" s="4">
        <v>753495.15973</v>
      </c>
      <c r="D7" s="24">
        <v>26.88470512181047</v>
      </c>
      <c r="E7" s="24">
        <v>4.015151256740142</v>
      </c>
      <c r="F7" s="41">
        <v>2401767.41689</v>
      </c>
      <c r="G7" s="41">
        <v>2773211.39839</v>
      </c>
      <c r="H7" s="24">
        <v>15.465443443352875</v>
      </c>
      <c r="I7" s="24">
        <v>4.033625384474494</v>
      </c>
      <c r="J7" s="45">
        <v>6879859.36682</v>
      </c>
      <c r="K7" s="45">
        <v>7664390.40239</v>
      </c>
      <c r="L7" s="60">
        <v>11.403300470844147</v>
      </c>
      <c r="M7" s="61">
        <v>4.103835814398982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118357.13295</v>
      </c>
      <c r="C8" s="4">
        <v>201887.21924</v>
      </c>
      <c r="D8" s="24">
        <v>70.57461110120614</v>
      </c>
      <c r="E8" s="24">
        <v>1.0757968536144598</v>
      </c>
      <c r="F8" s="41">
        <v>755200.75372</v>
      </c>
      <c r="G8" s="41">
        <v>976298.45519</v>
      </c>
      <c r="H8" s="24">
        <v>29.276679132125793</v>
      </c>
      <c r="I8" s="24">
        <v>1.4200223733264092</v>
      </c>
      <c r="J8" s="45">
        <v>2393740.70774</v>
      </c>
      <c r="K8" s="45">
        <v>2951214.40801</v>
      </c>
      <c r="L8" s="60">
        <v>23.288808953594938</v>
      </c>
      <c r="M8" s="61">
        <v>1.5802038711108766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143635.70899</v>
      </c>
      <c r="C9" s="4">
        <v>158064.28208</v>
      </c>
      <c r="D9" s="24">
        <v>10.045254896193338</v>
      </c>
      <c r="E9" s="24">
        <v>0.8422774753677984</v>
      </c>
      <c r="F9" s="41">
        <v>564585.76345</v>
      </c>
      <c r="G9" s="41">
        <v>597929.86424</v>
      </c>
      <c r="H9" s="24">
        <v>5.9059407708485425</v>
      </c>
      <c r="I9" s="24">
        <v>0.8696867032690141</v>
      </c>
      <c r="J9" s="45">
        <v>1611811.15548</v>
      </c>
      <c r="K9" s="45">
        <v>1716490.28118</v>
      </c>
      <c r="L9" s="60">
        <v>6.494503114964877</v>
      </c>
      <c r="M9" s="61">
        <v>0.9190808298045021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103631.95717</v>
      </c>
      <c r="C10" s="4">
        <v>122163.72241</v>
      </c>
      <c r="D10" s="24">
        <v>17.88228819185584</v>
      </c>
      <c r="E10" s="24">
        <v>0.6509740868651743</v>
      </c>
      <c r="F10" s="41">
        <v>440338.1668</v>
      </c>
      <c r="G10" s="41">
        <v>468888.34261</v>
      </c>
      <c r="H10" s="24">
        <v>6.483693207308866</v>
      </c>
      <c r="I10" s="24">
        <v>0.6819963030347717</v>
      </c>
      <c r="J10" s="45">
        <v>1393967.83505</v>
      </c>
      <c r="K10" s="45">
        <v>1427355.47503</v>
      </c>
      <c r="L10" s="60">
        <v>2.395151390189889</v>
      </c>
      <c r="M10" s="61">
        <v>0.7642659377685133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196606.79992</v>
      </c>
      <c r="C11" s="4">
        <v>166312.57454</v>
      </c>
      <c r="D11" s="24">
        <v>-15.408533882005514</v>
      </c>
      <c r="E11" s="24">
        <v>0.8862301689041399</v>
      </c>
      <c r="F11" s="41">
        <v>750314.06465</v>
      </c>
      <c r="G11" s="41">
        <v>742827.03254</v>
      </c>
      <c r="H11" s="24">
        <v>-0.9978530941562983</v>
      </c>
      <c r="I11" s="24">
        <v>1.0804390810115347</v>
      </c>
      <c r="J11" s="45">
        <v>2209334.38829</v>
      </c>
      <c r="K11" s="45">
        <v>1933204.71619</v>
      </c>
      <c r="L11" s="60">
        <v>-12.498319564641427</v>
      </c>
      <c r="M11" s="61">
        <v>1.0351188201988781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23301.29163</v>
      </c>
      <c r="C12" s="4">
        <v>24948.96619</v>
      </c>
      <c r="D12" s="24">
        <v>7.071172646406638</v>
      </c>
      <c r="E12" s="24">
        <v>0.1329456090839935</v>
      </c>
      <c r="F12" s="41">
        <v>101896.58542</v>
      </c>
      <c r="G12" s="41">
        <v>93675.46968</v>
      </c>
      <c r="H12" s="24">
        <v>-8.068097381393105</v>
      </c>
      <c r="I12" s="24">
        <v>0.13625061278169498</v>
      </c>
      <c r="J12" s="45">
        <v>270827.75492</v>
      </c>
      <c r="K12" s="45">
        <v>262905.698</v>
      </c>
      <c r="L12" s="60">
        <v>-2.9251274199500363</v>
      </c>
      <c r="M12" s="61">
        <v>0.14077072834462095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53409.43899</v>
      </c>
      <c r="C13" s="4">
        <v>52929.03239</v>
      </c>
      <c r="D13" s="24">
        <v>-0.8994788357352901</v>
      </c>
      <c r="E13" s="24">
        <v>0.28204304722395274</v>
      </c>
      <c r="F13" s="41">
        <v>272018.27053</v>
      </c>
      <c r="G13" s="41">
        <v>210519.72941</v>
      </c>
      <c r="H13" s="24">
        <v>-22.60823914517812</v>
      </c>
      <c r="I13" s="24">
        <v>0.30620014217951785</v>
      </c>
      <c r="J13" s="45">
        <v>881919.09001</v>
      </c>
      <c r="K13" s="45">
        <v>849007.73964</v>
      </c>
      <c r="L13" s="60">
        <v>-3.7317879545647235</v>
      </c>
      <c r="M13" s="61">
        <v>0.4545943233202314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6813.29456</v>
      </c>
      <c r="C14" s="4">
        <v>15419.12838</v>
      </c>
      <c r="D14" s="24">
        <v>126.30943435975561</v>
      </c>
      <c r="E14" s="24">
        <v>0.08216394212137854</v>
      </c>
      <c r="F14" s="41">
        <v>43031.16423</v>
      </c>
      <c r="G14" s="41">
        <v>61030.89884</v>
      </c>
      <c r="H14" s="24">
        <v>41.82953199637378</v>
      </c>
      <c r="I14" s="24">
        <v>0.08876920920678365</v>
      </c>
      <c r="J14" s="45">
        <v>98486.3384</v>
      </c>
      <c r="K14" s="45">
        <v>124107.28507</v>
      </c>
      <c r="L14" s="60">
        <v>26.01472151999511</v>
      </c>
      <c r="M14" s="61">
        <v>0.06645224141234626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182916.50705</v>
      </c>
      <c r="C15" s="11">
        <v>281619.79142</v>
      </c>
      <c r="D15" s="23">
        <v>53.96084036473516</v>
      </c>
      <c r="E15" s="23">
        <v>1.50066798020055</v>
      </c>
      <c r="F15" s="40">
        <v>783504.15275</v>
      </c>
      <c r="G15" s="40">
        <v>955429.31863</v>
      </c>
      <c r="H15" s="23">
        <v>21.94310844129728</v>
      </c>
      <c r="I15" s="23">
        <v>1.3896682939261331</v>
      </c>
      <c r="J15" s="44">
        <v>2401548.4252</v>
      </c>
      <c r="K15" s="44">
        <v>2621815.90462</v>
      </c>
      <c r="L15" s="58">
        <v>9.171894145822042</v>
      </c>
      <c r="M15" s="59">
        <v>1.4038301082347355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182916.50705</v>
      </c>
      <c r="C16" s="4">
        <v>281619.79142</v>
      </c>
      <c r="D16" s="24">
        <v>53.96084036473516</v>
      </c>
      <c r="E16" s="24">
        <v>1.50066798020055</v>
      </c>
      <c r="F16" s="41">
        <v>783504.15275</v>
      </c>
      <c r="G16" s="41">
        <v>955429.31863</v>
      </c>
      <c r="H16" s="24">
        <v>21.94310844129728</v>
      </c>
      <c r="I16" s="24">
        <v>1.3896682939261331</v>
      </c>
      <c r="J16" s="45">
        <v>2401548.4252</v>
      </c>
      <c r="K16" s="45">
        <v>2621815.90462</v>
      </c>
      <c r="L16" s="60">
        <v>9.171894145822042</v>
      </c>
      <c r="M16" s="61">
        <v>1.4038301082347355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340174.22959</v>
      </c>
      <c r="C17" s="11">
        <v>583389.37499</v>
      </c>
      <c r="D17" s="23">
        <v>71.49722825657273</v>
      </c>
      <c r="E17" s="23">
        <v>3.108708200593214</v>
      </c>
      <c r="F17" s="40">
        <v>1664428.00795</v>
      </c>
      <c r="G17" s="40">
        <v>2098243.82796</v>
      </c>
      <c r="H17" s="23">
        <v>26.06395818490888</v>
      </c>
      <c r="I17" s="23">
        <v>3.0518876318588357</v>
      </c>
      <c r="J17" s="44">
        <v>5441376.05247</v>
      </c>
      <c r="K17" s="44">
        <v>5998253.42484</v>
      </c>
      <c r="L17" s="58">
        <v>10.23412767285615</v>
      </c>
      <c r="M17" s="59">
        <v>3.2117162535227513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340174.22959</v>
      </c>
      <c r="C18" s="4">
        <v>583389.37499</v>
      </c>
      <c r="D18" s="24">
        <v>71.49722825657273</v>
      </c>
      <c r="E18" s="24">
        <v>3.108708200593214</v>
      </c>
      <c r="F18" s="41">
        <v>1664428.00795</v>
      </c>
      <c r="G18" s="41">
        <v>2098243.82796</v>
      </c>
      <c r="H18" s="24">
        <v>26.06395818490888</v>
      </c>
      <c r="I18" s="24">
        <v>3.0518876318588357</v>
      </c>
      <c r="J18" s="45">
        <v>5441376.05247</v>
      </c>
      <c r="K18" s="45">
        <v>5998253.42484</v>
      </c>
      <c r="L18" s="60">
        <v>10.23412767285615</v>
      </c>
      <c r="M18" s="61">
        <v>3.2117162535227513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6232768.74924</v>
      </c>
      <c r="C19" s="11">
        <v>14173705.354200004</v>
      </c>
      <c r="D19" s="23">
        <v>127.40624471152233</v>
      </c>
      <c r="E19" s="23">
        <v>75.52745380072918</v>
      </c>
      <c r="F19" s="40">
        <v>38413208.266619995</v>
      </c>
      <c r="G19" s="40">
        <v>51365646.56816</v>
      </c>
      <c r="H19" s="23">
        <v>33.718710011512655</v>
      </c>
      <c r="I19" s="23">
        <v>74.71113670150073</v>
      </c>
      <c r="J19" s="44">
        <v>130551102.69551</v>
      </c>
      <c r="K19" s="44">
        <v>140497643.75581</v>
      </c>
      <c r="L19" s="58">
        <v>7.618887052604023</v>
      </c>
      <c r="M19" s="59">
        <v>75.22832632637905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435635.72213</v>
      </c>
      <c r="C20" s="11">
        <v>1327838.65427</v>
      </c>
      <c r="D20" s="23">
        <v>204.8048143934702</v>
      </c>
      <c r="E20" s="23">
        <v>7.0756566549820405</v>
      </c>
      <c r="F20" s="40">
        <v>3411739.7685</v>
      </c>
      <c r="G20" s="40">
        <v>4838416.20868</v>
      </c>
      <c r="H20" s="23">
        <v>41.81668406694602</v>
      </c>
      <c r="I20" s="23">
        <v>7.037457891351086</v>
      </c>
      <c r="J20" s="44">
        <v>11409472.50024</v>
      </c>
      <c r="K20" s="44">
        <v>12645838.04871</v>
      </c>
      <c r="L20" s="58">
        <v>10.836307712245178</v>
      </c>
      <c r="M20" s="59">
        <v>6.771111642643161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306219.74415</v>
      </c>
      <c r="C21" s="4">
        <v>878525.14685</v>
      </c>
      <c r="D21" s="24">
        <v>186.89369762508176</v>
      </c>
      <c r="E21" s="24">
        <v>4.681398814448355</v>
      </c>
      <c r="F21" s="41">
        <v>2209644.39652</v>
      </c>
      <c r="G21" s="41">
        <v>3223328.87233</v>
      </c>
      <c r="H21" s="24">
        <v>45.87545749019463</v>
      </c>
      <c r="I21" s="24">
        <v>4.688319530738994</v>
      </c>
      <c r="J21" s="45">
        <v>7395332.74641</v>
      </c>
      <c r="K21" s="45">
        <v>8297400.82159</v>
      </c>
      <c r="L21" s="60">
        <v>12.197802399329506</v>
      </c>
      <c r="M21" s="61">
        <v>4.442776120517862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53932.50344</v>
      </c>
      <c r="C22" s="4">
        <v>143323.41703</v>
      </c>
      <c r="D22" s="24">
        <v>165.74590068760216</v>
      </c>
      <c r="E22" s="24">
        <v>0.7637277964924188</v>
      </c>
      <c r="F22" s="41">
        <v>468425.66472</v>
      </c>
      <c r="G22" s="41">
        <v>540040.75977</v>
      </c>
      <c r="H22" s="24">
        <v>15.288465266481014</v>
      </c>
      <c r="I22" s="24">
        <v>0.7854872219708163</v>
      </c>
      <c r="J22" s="45">
        <v>1553074.69979</v>
      </c>
      <c r="K22" s="45">
        <v>1403400.96334</v>
      </c>
      <c r="L22" s="60">
        <v>-9.637252893903828</v>
      </c>
      <c r="M22" s="61">
        <v>0.7514396883437441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75483.47454</v>
      </c>
      <c r="C23" s="4">
        <v>305990.09039</v>
      </c>
      <c r="D23" s="24">
        <v>305.3736162182765</v>
      </c>
      <c r="E23" s="24">
        <v>1.630530044041267</v>
      </c>
      <c r="F23" s="41">
        <v>733669.70726</v>
      </c>
      <c r="G23" s="41">
        <v>1075046.57658</v>
      </c>
      <c r="H23" s="24">
        <v>46.53004832309669</v>
      </c>
      <c r="I23" s="24">
        <v>1.5636511386412768</v>
      </c>
      <c r="J23" s="45">
        <v>2461065.05404</v>
      </c>
      <c r="K23" s="45">
        <v>2945036.26378</v>
      </c>
      <c r="L23" s="60">
        <v>19.665112425432632</v>
      </c>
      <c r="M23" s="61">
        <v>1.5768958337815557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1275431.34431</v>
      </c>
      <c r="C24" s="11">
        <v>2162320.51856</v>
      </c>
      <c r="D24" s="23">
        <v>69.5364104235498</v>
      </c>
      <c r="E24" s="23">
        <v>11.522361936183133</v>
      </c>
      <c r="F24" s="40">
        <v>5934208.53172</v>
      </c>
      <c r="G24" s="40">
        <v>7466783.54185</v>
      </c>
      <c r="H24" s="23">
        <v>25.826106412303485</v>
      </c>
      <c r="I24" s="23">
        <v>10.860408136310049</v>
      </c>
      <c r="J24" s="46">
        <v>19735323.82177</v>
      </c>
      <c r="K24" s="46">
        <v>19789513.55002</v>
      </c>
      <c r="L24" s="62">
        <v>0.27458241242651427</v>
      </c>
      <c r="M24" s="63">
        <v>10.596134877312782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1275431.34431</v>
      </c>
      <c r="C25" s="4">
        <v>2162320.51856</v>
      </c>
      <c r="D25" s="24">
        <v>69.5364104235498</v>
      </c>
      <c r="E25" s="24">
        <v>11.522361936183133</v>
      </c>
      <c r="F25" s="41">
        <v>5934208.53172</v>
      </c>
      <c r="G25" s="41">
        <v>7466783.54185</v>
      </c>
      <c r="H25" s="24">
        <v>25.826106412303485</v>
      </c>
      <c r="I25" s="24">
        <v>10.860408136310049</v>
      </c>
      <c r="J25" s="45">
        <v>19735323.82177</v>
      </c>
      <c r="K25" s="45">
        <v>19789513.55002</v>
      </c>
      <c r="L25" s="60">
        <v>0.27458241242651427</v>
      </c>
      <c r="M25" s="61">
        <v>10.596134877312782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4521701.6828</v>
      </c>
      <c r="C26" s="11">
        <v>10683546.181370003</v>
      </c>
      <c r="D26" s="23">
        <v>136.27268959402844</v>
      </c>
      <c r="E26" s="23">
        <v>56.929435209564005</v>
      </c>
      <c r="F26" s="40">
        <v>29067259.966399997</v>
      </c>
      <c r="G26" s="40">
        <v>39060446.81762999</v>
      </c>
      <c r="H26" s="23">
        <v>34.37952824855703</v>
      </c>
      <c r="I26" s="23">
        <v>56.8132706738396</v>
      </c>
      <c r="J26" s="44">
        <v>99406306.37349999</v>
      </c>
      <c r="K26" s="44">
        <v>108062292.15708</v>
      </c>
      <c r="L26" s="58">
        <v>8.707682741029338</v>
      </c>
      <c r="M26" s="59">
        <v>57.86107980642311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573277.50399</v>
      </c>
      <c r="C27" s="4">
        <v>1632042.47918</v>
      </c>
      <c r="D27" s="24">
        <v>184.68629377936813</v>
      </c>
      <c r="E27" s="24">
        <v>8.696668222369173</v>
      </c>
      <c r="F27" s="41">
        <v>4790261.54229</v>
      </c>
      <c r="G27" s="41">
        <v>6336206.57514</v>
      </c>
      <c r="H27" s="24">
        <v>32.272664429737084</v>
      </c>
      <c r="I27" s="24">
        <v>9.215988257367123</v>
      </c>
      <c r="J27" s="45">
        <v>16481733.06659</v>
      </c>
      <c r="K27" s="45">
        <v>18665976.48941</v>
      </c>
      <c r="L27" s="60">
        <v>13.252510606713233</v>
      </c>
      <c r="M27" s="61">
        <v>9.994546050796574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596327.52369</v>
      </c>
      <c r="C28" s="4">
        <v>2465647.18211</v>
      </c>
      <c r="D28" s="24">
        <v>313.47197373230136</v>
      </c>
      <c r="E28" s="24">
        <v>13.138699371969697</v>
      </c>
      <c r="F28" s="41">
        <v>7573056.92021</v>
      </c>
      <c r="G28" s="41">
        <v>10153350.21814</v>
      </c>
      <c r="H28" s="24">
        <v>34.07201774813082</v>
      </c>
      <c r="I28" s="24">
        <v>14.768009103498434</v>
      </c>
      <c r="J28" s="45">
        <v>27788131.7182</v>
      </c>
      <c r="K28" s="45">
        <v>28125738.8214</v>
      </c>
      <c r="L28" s="60">
        <v>1.2149327152457887</v>
      </c>
      <c r="M28" s="61">
        <v>15.059699235271268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28953.63925</v>
      </c>
      <c r="C29" s="4">
        <v>109911.5089</v>
      </c>
      <c r="D29" s="24">
        <v>279.61206862795325</v>
      </c>
      <c r="E29" s="24">
        <v>0.5856856907324733</v>
      </c>
      <c r="F29" s="41">
        <v>354063.1868</v>
      </c>
      <c r="G29" s="41">
        <v>320991.74599</v>
      </c>
      <c r="H29" s="24">
        <v>-9.340547688365323</v>
      </c>
      <c r="I29" s="24">
        <v>0.46688126825951015</v>
      </c>
      <c r="J29" s="45">
        <v>1014707.81558</v>
      </c>
      <c r="K29" s="45">
        <v>1341934.91409</v>
      </c>
      <c r="L29" s="60">
        <v>32.248406239283696</v>
      </c>
      <c r="M29" s="61">
        <v>0.7185281897067353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619436.81217</v>
      </c>
      <c r="C30" s="4">
        <v>1258542.27258</v>
      </c>
      <c r="D30" s="24">
        <v>103.17524691035025</v>
      </c>
      <c r="E30" s="24">
        <v>6.7063968788079675</v>
      </c>
      <c r="F30" s="41">
        <v>3133417.57304</v>
      </c>
      <c r="G30" s="41">
        <v>4474737.87131</v>
      </c>
      <c r="H30" s="24">
        <v>42.80694376040883</v>
      </c>
      <c r="I30" s="24">
        <v>6.50848913900471</v>
      </c>
      <c r="J30" s="45">
        <v>10753311.62685</v>
      </c>
      <c r="K30" s="45">
        <v>12389716.88983</v>
      </c>
      <c r="L30" s="60">
        <v>15.21768660450658</v>
      </c>
      <c r="M30" s="61">
        <v>6.633973640864266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455426.81581</v>
      </c>
      <c r="C31" s="4">
        <v>824496.8301</v>
      </c>
      <c r="D31" s="24">
        <v>81.03827036042884</v>
      </c>
      <c r="E31" s="24">
        <v>4.39349800832234</v>
      </c>
      <c r="F31" s="41">
        <v>2338128.03367</v>
      </c>
      <c r="G31" s="41">
        <v>2945068.96589</v>
      </c>
      <c r="H31" s="24">
        <v>25.958413032982058</v>
      </c>
      <c r="I31" s="24">
        <v>4.283591559856754</v>
      </c>
      <c r="J31" s="45">
        <v>7626335.49403</v>
      </c>
      <c r="K31" s="45">
        <v>8147014.88596</v>
      </c>
      <c r="L31" s="60">
        <v>6.82738639465304</v>
      </c>
      <c r="M31" s="61">
        <v>4.362253188331651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517653.10184</v>
      </c>
      <c r="C32" s="4">
        <v>1050316.75249</v>
      </c>
      <c r="D32" s="24">
        <v>102.89973125953364</v>
      </c>
      <c r="E32" s="24">
        <v>5.596825108002807</v>
      </c>
      <c r="F32" s="41">
        <v>2580436.9877</v>
      </c>
      <c r="G32" s="41">
        <v>3622966.96238</v>
      </c>
      <c r="H32" s="24">
        <v>40.40129558091748</v>
      </c>
      <c r="I32" s="24">
        <v>5.269591605981591</v>
      </c>
      <c r="J32" s="45">
        <v>7976545.59611</v>
      </c>
      <c r="K32" s="45">
        <v>9295250.16517</v>
      </c>
      <c r="L32" s="60">
        <v>16.532276449383126</v>
      </c>
      <c r="M32" s="61">
        <v>4.977066476118898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900235.88715</v>
      </c>
      <c r="C33" s="4">
        <v>1657800.74759</v>
      </c>
      <c r="D33" s="24">
        <v>84.15181745734742</v>
      </c>
      <c r="E33" s="24">
        <v>8.833926361910402</v>
      </c>
      <c r="F33" s="41">
        <v>4010672.56428</v>
      </c>
      <c r="G33" s="41">
        <v>5465857.35111</v>
      </c>
      <c r="H33" s="24">
        <v>36.28281200989132</v>
      </c>
      <c r="I33" s="24">
        <v>7.950068636005687</v>
      </c>
      <c r="J33" s="45">
        <v>12896490.87209</v>
      </c>
      <c r="K33" s="45">
        <v>14063656.3064</v>
      </c>
      <c r="L33" s="60">
        <v>9.05025596409272</v>
      </c>
      <c r="M33" s="61">
        <v>7.53027095456999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231358.31606</v>
      </c>
      <c r="C34" s="4">
        <v>402509.65781</v>
      </c>
      <c r="D34" s="24">
        <v>73.97674078229976</v>
      </c>
      <c r="E34" s="24">
        <v>2.1448540677885397</v>
      </c>
      <c r="F34" s="41">
        <v>1144754.88509</v>
      </c>
      <c r="G34" s="41">
        <v>1413999.90655</v>
      </c>
      <c r="H34" s="24">
        <v>23.51988403516025</v>
      </c>
      <c r="I34" s="24">
        <v>2.056657462181159</v>
      </c>
      <c r="J34" s="45">
        <v>3513157.39225</v>
      </c>
      <c r="K34" s="45">
        <v>4026957.97024</v>
      </c>
      <c r="L34" s="60">
        <v>14.62503727056011</v>
      </c>
      <c r="M34" s="61">
        <v>2.1562020557038717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145571.75638</v>
      </c>
      <c r="C35" s="4">
        <v>404523.35858</v>
      </c>
      <c r="D35" s="24">
        <v>177.88588160194593</v>
      </c>
      <c r="E35" s="24">
        <v>2.155584479355167</v>
      </c>
      <c r="F35" s="41">
        <v>1039583.94936</v>
      </c>
      <c r="G35" s="41">
        <v>1380148.28257</v>
      </c>
      <c r="H35" s="24">
        <v>32.75967596649237</v>
      </c>
      <c r="I35" s="24">
        <v>2.0074204044254165</v>
      </c>
      <c r="J35" s="45">
        <v>4070793.42941</v>
      </c>
      <c r="K35" s="45">
        <v>4119364.65494</v>
      </c>
      <c r="L35" s="60">
        <v>1.193163602434123</v>
      </c>
      <c r="M35" s="61">
        <v>2.205680467195473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160660.43745</v>
      </c>
      <c r="C36" s="11">
        <v>302548.55532</v>
      </c>
      <c r="D36" s="23">
        <v>88.31553064466027</v>
      </c>
      <c r="E36" s="23">
        <v>1.6121911288100432</v>
      </c>
      <c r="F36" s="40">
        <v>642869.78839</v>
      </c>
      <c r="G36" s="40">
        <v>949743.90986</v>
      </c>
      <c r="H36" s="23">
        <v>47.73503546317429</v>
      </c>
      <c r="I36" s="23">
        <v>1.381398888590103</v>
      </c>
      <c r="J36" s="44">
        <v>2571847.52361</v>
      </c>
      <c r="K36" s="44">
        <v>2585895.05805</v>
      </c>
      <c r="L36" s="58">
        <v>0.5462040152474557</v>
      </c>
      <c r="M36" s="59">
        <v>1.3845965816399095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286875.33373</v>
      </c>
      <c r="C37" s="4">
        <v>561885.68699</v>
      </c>
      <c r="D37" s="24">
        <v>95.86406390687911</v>
      </c>
      <c r="E37" s="24">
        <v>2.9941214527119318</v>
      </c>
      <c r="F37" s="41">
        <v>1431436.89347</v>
      </c>
      <c r="G37" s="41">
        <v>1954303.4867</v>
      </c>
      <c r="H37" s="24">
        <v>36.52739395045907</v>
      </c>
      <c r="I37" s="24">
        <v>2.8425269553906345</v>
      </c>
      <c r="J37" s="45">
        <v>4604107.15996</v>
      </c>
      <c r="K37" s="45">
        <v>5185884.89592</v>
      </c>
      <c r="L37" s="60">
        <v>12.636059842817705</v>
      </c>
      <c r="M37" s="61">
        <v>2.776740099067869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5924.55528</v>
      </c>
      <c r="C38" s="4">
        <v>13321.14972</v>
      </c>
      <c r="D38" s="24">
        <v>124.8464077121414</v>
      </c>
      <c r="E38" s="24">
        <v>0.07098443878345204</v>
      </c>
      <c r="F38" s="41">
        <v>28577.6421</v>
      </c>
      <c r="G38" s="41">
        <v>43071.54199</v>
      </c>
      <c r="H38" s="24">
        <v>50.71761987669373</v>
      </c>
      <c r="I38" s="24">
        <v>0.06264739327848766</v>
      </c>
      <c r="J38" s="45">
        <v>109144.67882</v>
      </c>
      <c r="K38" s="45">
        <v>114901.10567</v>
      </c>
      <c r="L38" s="60">
        <v>5.274125053309679</v>
      </c>
      <c r="M38" s="61">
        <v>0.06152286715660365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329304.61407</v>
      </c>
      <c r="C39" s="4">
        <v>558470.54291</v>
      </c>
      <c r="D39" s="24">
        <v>69.5908648250177</v>
      </c>
      <c r="E39" s="24">
        <v>2.9759231672051287</v>
      </c>
      <c r="F39" s="41">
        <v>1264766.98842</v>
      </c>
      <c r="G39" s="41">
        <v>1772904.85835</v>
      </c>
      <c r="H39" s="24">
        <v>40.176402023647626</v>
      </c>
      <c r="I39" s="24">
        <v>2.5786833434517096</v>
      </c>
      <c r="J39" s="45">
        <v>4222843.97714</v>
      </c>
      <c r="K39" s="45">
        <v>4778158.71403</v>
      </c>
      <c r="L39" s="60">
        <v>13.150254660038318</v>
      </c>
      <c r="M39" s="61">
        <v>2.5584264146310005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329304.61407</v>
      </c>
      <c r="C40" s="11">
        <v>558470.54291</v>
      </c>
      <c r="D40" s="23">
        <v>69.5908648250177</v>
      </c>
      <c r="E40" s="23">
        <v>2.9759231672051287</v>
      </c>
      <c r="F40" s="40">
        <v>1264766.98842</v>
      </c>
      <c r="G40" s="40">
        <v>1772904.85835</v>
      </c>
      <c r="H40" s="23">
        <v>40.176402023647626</v>
      </c>
      <c r="I40" s="23">
        <v>2.5786833434517096</v>
      </c>
      <c r="J40" s="44">
        <v>4222843.97714</v>
      </c>
      <c r="K40" s="44">
        <v>4778158.71403</v>
      </c>
      <c r="L40" s="58">
        <v>13.150254660038318</v>
      </c>
      <c r="M40" s="59">
        <v>2.5584264146310005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57</v>
      </c>
      <c r="B41" s="36">
        <v>8324762.10966</v>
      </c>
      <c r="C41" s="37">
        <v>17092405.14848</v>
      </c>
      <c r="D41" s="38">
        <v>105.3200430634058</v>
      </c>
      <c r="E41" s="39">
        <v>91.0803355886491</v>
      </c>
      <c r="F41" s="37">
        <v>47455059.60143</v>
      </c>
      <c r="G41" s="37">
        <v>62116605.764</v>
      </c>
      <c r="H41" s="38">
        <v>30.895643764249307</v>
      </c>
      <c r="I41" s="39">
        <v>90.34836578002164</v>
      </c>
      <c r="J41" s="37">
        <v>158356817.78703</v>
      </c>
      <c r="K41" s="37">
        <v>170824547.80481</v>
      </c>
      <c r="L41" s="64">
        <v>7.873188026894747</v>
      </c>
      <c r="M41" s="65">
        <v>91.46662166912648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64</v>
      </c>
      <c r="B42" s="47">
        <v>653664.2373399995</v>
      </c>
      <c r="C42" s="32">
        <v>1673890.6035199985</v>
      </c>
      <c r="D42" s="33">
        <v>156.0780455623021</v>
      </c>
      <c r="E42" s="33">
        <v>8.919664411350894</v>
      </c>
      <c r="F42" s="42">
        <v>4186639.9085700065</v>
      </c>
      <c r="G42" s="42">
        <v>6635723.320999995</v>
      </c>
      <c r="H42" s="34">
        <v>58.4975891386489</v>
      </c>
      <c r="I42" s="34">
        <v>9.65163421997836</v>
      </c>
      <c r="J42" s="42">
        <v>14243252.148969978</v>
      </c>
      <c r="K42" s="42">
        <v>15937075.930190027</v>
      </c>
      <c r="L42" s="34">
        <v>11.892113988465338</v>
      </c>
      <c r="M42" s="66">
        <v>8.533378330873518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56</v>
      </c>
      <c r="B43" s="54">
        <v>8978426.347</v>
      </c>
      <c r="C43" s="54">
        <v>18766295.752</v>
      </c>
      <c r="D43" s="55">
        <v>109.0154223771125</v>
      </c>
      <c r="E43" s="56">
        <v>100</v>
      </c>
      <c r="F43" s="57">
        <v>51641699.510000005</v>
      </c>
      <c r="G43" s="57">
        <v>68752329.085</v>
      </c>
      <c r="H43" s="55">
        <v>33.13335877276202</v>
      </c>
      <c r="I43" s="56">
        <v>100</v>
      </c>
      <c r="J43" s="57">
        <v>172600069.936</v>
      </c>
      <c r="K43" s="57">
        <v>186761623.735</v>
      </c>
      <c r="L43" s="55">
        <v>8.204836651718114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5.5" customHeight="1" thickBot="1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5" customFormat="1" ht="32.25" customHeight="1">
      <c r="A3" s="96" t="s">
        <v>31</v>
      </c>
      <c r="B3" s="90" t="s">
        <v>86</v>
      </c>
      <c r="C3" s="90"/>
      <c r="D3" s="90"/>
      <c r="E3" s="90"/>
      <c r="F3" s="90" t="s">
        <v>87</v>
      </c>
      <c r="G3" s="90"/>
      <c r="H3" s="90"/>
      <c r="I3" s="90"/>
      <c r="J3" s="90" t="s">
        <v>55</v>
      </c>
      <c r="K3" s="90"/>
      <c r="L3" s="90"/>
      <c r="M3" s="91"/>
    </row>
    <row r="4" spans="1:13" ht="37.5" customHeight="1">
      <c r="A4" s="97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</row>
    <row r="5" spans="1:13" ht="30" customHeight="1">
      <c r="A5" s="21" t="s">
        <v>32</v>
      </c>
      <c r="B5" s="6">
        <v>674910.09362</v>
      </c>
      <c r="C5" s="6">
        <v>1313159.42683</v>
      </c>
      <c r="D5" s="7">
        <v>94.56805272931041</v>
      </c>
      <c r="E5" s="16">
        <v>7.68270711712434</v>
      </c>
      <c r="F5" s="6">
        <v>3702831.19807</v>
      </c>
      <c r="G5" s="6">
        <v>4552453.4068</v>
      </c>
      <c r="H5" s="7">
        <v>22.94520498727683</v>
      </c>
      <c r="I5" s="16">
        <v>7.32888307531832</v>
      </c>
      <c r="J5" s="13">
        <v>12464712.46762</v>
      </c>
      <c r="K5" s="13">
        <v>12037996.98283</v>
      </c>
      <c r="L5" s="14">
        <v>-3.4233881118276424</v>
      </c>
      <c r="M5" s="15">
        <v>7.046994789405225</v>
      </c>
    </row>
    <row r="6" spans="1:13" ht="30" customHeight="1">
      <c r="A6" s="21" t="s">
        <v>53</v>
      </c>
      <c r="B6" s="6">
        <v>141770.83223</v>
      </c>
      <c r="C6" s="6">
        <v>223610.07834</v>
      </c>
      <c r="D6" s="7">
        <v>57.72643414918325</v>
      </c>
      <c r="E6" s="16">
        <v>1.3082423239884722</v>
      </c>
      <c r="F6" s="6">
        <v>599403.80032</v>
      </c>
      <c r="G6" s="6">
        <v>837609.60953</v>
      </c>
      <c r="H6" s="7">
        <v>39.74045694785894</v>
      </c>
      <c r="I6" s="16">
        <v>1.3484471651788819</v>
      </c>
      <c r="J6" s="13">
        <v>1783826.92611</v>
      </c>
      <c r="K6" s="13">
        <v>2159397.98946</v>
      </c>
      <c r="L6" s="14">
        <v>21.054232215734604</v>
      </c>
      <c r="M6" s="15">
        <v>1.2641028571182886</v>
      </c>
    </row>
    <row r="7" spans="1:13" ht="30" customHeight="1">
      <c r="A7" s="21" t="s">
        <v>33</v>
      </c>
      <c r="B7" s="6">
        <v>114484.0587</v>
      </c>
      <c r="C7" s="6">
        <v>225527.3602</v>
      </c>
      <c r="D7" s="7">
        <v>96.99455344344811</v>
      </c>
      <c r="E7" s="16">
        <v>1.3194594806340394</v>
      </c>
      <c r="F7" s="6">
        <v>546399.21177</v>
      </c>
      <c r="G7" s="6">
        <v>842442.90094</v>
      </c>
      <c r="H7" s="7">
        <v>54.18084118587928</v>
      </c>
      <c r="I7" s="16">
        <v>1.3562281624670516</v>
      </c>
      <c r="J7" s="13">
        <v>1807534.88116</v>
      </c>
      <c r="K7" s="13">
        <v>2364282.19034</v>
      </c>
      <c r="L7" s="14">
        <v>30.80146972448482</v>
      </c>
      <c r="M7" s="15">
        <v>1.384041240396849</v>
      </c>
    </row>
    <row r="8" spans="1:13" ht="30" customHeight="1">
      <c r="A8" s="21" t="s">
        <v>34</v>
      </c>
      <c r="B8" s="6">
        <v>120918.94916</v>
      </c>
      <c r="C8" s="6">
        <v>277204.68231</v>
      </c>
      <c r="D8" s="7">
        <v>129.2483388548164</v>
      </c>
      <c r="E8" s="16">
        <v>1.6218003253605968</v>
      </c>
      <c r="F8" s="6">
        <v>699456.99846</v>
      </c>
      <c r="G8" s="6">
        <v>996556.79545</v>
      </c>
      <c r="H8" s="7">
        <v>42.47577730212535</v>
      </c>
      <c r="I8" s="16">
        <v>1.604332341075145</v>
      </c>
      <c r="J8" s="13">
        <v>2322102.67192</v>
      </c>
      <c r="K8" s="13">
        <v>2697341.68937</v>
      </c>
      <c r="L8" s="14">
        <v>16.159449880815917</v>
      </c>
      <c r="M8" s="15">
        <v>1.5790129252688407</v>
      </c>
    </row>
    <row r="9" spans="1:13" ht="30" customHeight="1">
      <c r="A9" s="21" t="s">
        <v>52</v>
      </c>
      <c r="B9" s="6">
        <v>59066.68701</v>
      </c>
      <c r="C9" s="6">
        <v>157609.8672</v>
      </c>
      <c r="D9" s="7">
        <v>166.8337690470377</v>
      </c>
      <c r="E9" s="16">
        <v>0.922104676497304</v>
      </c>
      <c r="F9" s="6">
        <v>312865.91627</v>
      </c>
      <c r="G9" s="6">
        <v>444771.41627</v>
      </c>
      <c r="H9" s="7">
        <v>42.160393043953995</v>
      </c>
      <c r="I9" s="16">
        <v>0.7160265935325293</v>
      </c>
      <c r="J9" s="13">
        <v>931631.06576</v>
      </c>
      <c r="K9" s="13">
        <v>1259915.21477</v>
      </c>
      <c r="L9" s="14">
        <v>35.237570007628975</v>
      </c>
      <c r="M9" s="15">
        <v>0.7375492755348151</v>
      </c>
    </row>
    <row r="10" spans="1:13" ht="30" customHeight="1">
      <c r="A10" s="21" t="s">
        <v>35</v>
      </c>
      <c r="B10" s="6">
        <v>815455.21196</v>
      </c>
      <c r="C10" s="6">
        <v>1373970.06502</v>
      </c>
      <c r="D10" s="7">
        <v>68.49117460633713</v>
      </c>
      <c r="E10" s="16">
        <v>8.038482899770166</v>
      </c>
      <c r="F10" s="6">
        <v>4055055.94869</v>
      </c>
      <c r="G10" s="6">
        <v>4882916.62634</v>
      </c>
      <c r="H10" s="7">
        <v>20.415518013196422</v>
      </c>
      <c r="I10" s="16">
        <v>7.860887706729653</v>
      </c>
      <c r="J10" s="13">
        <v>13007443.07732</v>
      </c>
      <c r="K10" s="13">
        <v>13831564.14302</v>
      </c>
      <c r="L10" s="14">
        <v>6.335765306072734</v>
      </c>
      <c r="M10" s="15">
        <v>8.0969417573547</v>
      </c>
    </row>
    <row r="11" spans="1:13" ht="30" customHeight="1">
      <c r="A11" s="21" t="s">
        <v>36</v>
      </c>
      <c r="B11" s="6">
        <v>543138.36938</v>
      </c>
      <c r="C11" s="6">
        <v>1010794.76195</v>
      </c>
      <c r="D11" s="7">
        <v>86.10262484380107</v>
      </c>
      <c r="E11" s="16">
        <v>5.913707012964693</v>
      </c>
      <c r="F11" s="6">
        <v>2653378.46061</v>
      </c>
      <c r="G11" s="6">
        <v>3632119.22857</v>
      </c>
      <c r="H11" s="7">
        <v>36.88658751435676</v>
      </c>
      <c r="I11" s="16">
        <v>5.847259656088634</v>
      </c>
      <c r="J11" s="13">
        <v>8619661.10169</v>
      </c>
      <c r="K11" s="13">
        <v>10249783.37168</v>
      </c>
      <c r="L11" s="14">
        <v>18.911674725476082</v>
      </c>
      <c r="M11" s="15">
        <v>6.000181767430613</v>
      </c>
    </row>
    <row r="12" spans="1:13" ht="30" customHeight="1">
      <c r="A12" s="21" t="s">
        <v>37</v>
      </c>
      <c r="B12" s="6">
        <v>532450.29988</v>
      </c>
      <c r="C12" s="6">
        <v>803241.25859</v>
      </c>
      <c r="D12" s="7">
        <v>50.85750891135362</v>
      </c>
      <c r="E12" s="16">
        <v>4.699404511023021</v>
      </c>
      <c r="F12" s="6">
        <v>2529860.48629</v>
      </c>
      <c r="G12" s="6">
        <v>2810553.32161</v>
      </c>
      <c r="H12" s="7">
        <v>11.095190301645118</v>
      </c>
      <c r="I12" s="16">
        <v>4.524640854151227</v>
      </c>
      <c r="J12" s="13">
        <v>7612186.55454</v>
      </c>
      <c r="K12" s="13">
        <v>8113309.98669</v>
      </c>
      <c r="L12" s="14">
        <v>6.583173291399745</v>
      </c>
      <c r="M12" s="15">
        <v>4.749498881133025</v>
      </c>
    </row>
    <row r="13" spans="1:13" ht="30" customHeight="1">
      <c r="A13" s="21" t="s">
        <v>38</v>
      </c>
      <c r="B13" s="6">
        <v>2913504.53344</v>
      </c>
      <c r="C13" s="6">
        <v>5405315.6555</v>
      </c>
      <c r="D13" s="7">
        <v>85.52624831916418</v>
      </c>
      <c r="E13" s="16">
        <v>31.62407869778752</v>
      </c>
      <c r="F13" s="6">
        <v>13788288.77501</v>
      </c>
      <c r="G13" s="6">
        <v>18884316.93545</v>
      </c>
      <c r="H13" s="7">
        <v>36.95910524934811</v>
      </c>
      <c r="I13" s="16">
        <v>30.401398632754173</v>
      </c>
      <c r="J13" s="13">
        <v>45675188.14658</v>
      </c>
      <c r="K13" s="13">
        <v>50615338.5742</v>
      </c>
      <c r="L13" s="14">
        <v>10.815829399029841</v>
      </c>
      <c r="M13" s="15">
        <v>29.630014669808947</v>
      </c>
    </row>
    <row r="14" spans="1:13" ht="30" customHeight="1">
      <c r="A14" s="21" t="s">
        <v>39</v>
      </c>
      <c r="B14" s="6">
        <v>606198.79043</v>
      </c>
      <c r="C14" s="6">
        <v>1851426.10014</v>
      </c>
      <c r="D14" s="7">
        <v>205.41567046458678</v>
      </c>
      <c r="E14" s="16">
        <v>10.83186411775785</v>
      </c>
      <c r="F14" s="6">
        <v>5306147.10282</v>
      </c>
      <c r="G14" s="6">
        <v>7033758.57772</v>
      </c>
      <c r="H14" s="7">
        <v>32.55868036492705</v>
      </c>
      <c r="I14" s="16">
        <v>11.323475407596161</v>
      </c>
      <c r="J14" s="13">
        <v>18196430.06515</v>
      </c>
      <c r="K14" s="13">
        <v>19658541.13789</v>
      </c>
      <c r="L14" s="14">
        <v>8.035153420231865</v>
      </c>
      <c r="M14" s="15">
        <v>11.508030543919558</v>
      </c>
    </row>
    <row r="15" spans="1:13" ht="30" customHeight="1">
      <c r="A15" s="21" t="s">
        <v>40</v>
      </c>
      <c r="B15" s="6">
        <v>128963.8363</v>
      </c>
      <c r="C15" s="6">
        <v>130408.44637</v>
      </c>
      <c r="D15" s="7">
        <v>1.120166793611435</v>
      </c>
      <c r="E15" s="16">
        <v>0.76296135761559</v>
      </c>
      <c r="F15" s="6">
        <v>533408.06783</v>
      </c>
      <c r="G15" s="6">
        <v>611835.49526</v>
      </c>
      <c r="H15" s="7">
        <v>14.703082341640789</v>
      </c>
      <c r="I15" s="16">
        <v>0.9849789564879805</v>
      </c>
      <c r="J15" s="13">
        <v>1510450.13483</v>
      </c>
      <c r="K15" s="13">
        <v>1582823.23394</v>
      </c>
      <c r="L15" s="14">
        <v>4.791492114908207</v>
      </c>
      <c r="M15" s="15">
        <v>0.9265783251178796</v>
      </c>
    </row>
    <row r="16" spans="1:13" ht="30" customHeight="1">
      <c r="A16" s="21" t="s">
        <v>41</v>
      </c>
      <c r="B16" s="6">
        <v>1008730.53497</v>
      </c>
      <c r="C16" s="6">
        <v>1720882.54449</v>
      </c>
      <c r="D16" s="7">
        <v>70.59883535112573</v>
      </c>
      <c r="E16" s="16">
        <v>10.068112296314457</v>
      </c>
      <c r="F16" s="6">
        <v>4773274.14689</v>
      </c>
      <c r="G16" s="6">
        <v>5977888.67571</v>
      </c>
      <c r="H16" s="7">
        <v>25.23665081346437</v>
      </c>
      <c r="I16" s="16">
        <v>9.623656351124254</v>
      </c>
      <c r="J16" s="13">
        <v>15489681.01133</v>
      </c>
      <c r="K16" s="13">
        <v>16751371.32984</v>
      </c>
      <c r="L16" s="14">
        <v>8.145360240712073</v>
      </c>
      <c r="M16" s="15">
        <v>9.806185085869917</v>
      </c>
    </row>
    <row r="17" spans="1:13" ht="30" customHeight="1">
      <c r="A17" s="21" t="s">
        <v>42</v>
      </c>
      <c r="B17" s="6">
        <v>665169.91258</v>
      </c>
      <c r="C17" s="6">
        <v>2599254.90154</v>
      </c>
      <c r="D17" s="7">
        <v>290.7655551433841</v>
      </c>
      <c r="E17" s="16">
        <v>15.207075183161967</v>
      </c>
      <c r="F17" s="6">
        <v>7954689.4884</v>
      </c>
      <c r="G17" s="6">
        <v>10609382.77435</v>
      </c>
      <c r="H17" s="7">
        <v>33.37268274042917</v>
      </c>
      <c r="I17" s="16">
        <v>17.07978509749598</v>
      </c>
      <c r="J17" s="13">
        <v>28935969.68302</v>
      </c>
      <c r="K17" s="13">
        <v>29502881.96078</v>
      </c>
      <c r="L17" s="14">
        <v>1.9591957137440275</v>
      </c>
      <c r="M17" s="15">
        <v>17.270867881641347</v>
      </c>
    </row>
    <row r="18" spans="1:13" s="5" customFormat="1" ht="39" customHeight="1" thickBot="1">
      <c r="A18" s="26" t="s">
        <v>29</v>
      </c>
      <c r="B18" s="27">
        <v>8324762.109660001</v>
      </c>
      <c r="C18" s="27">
        <v>17092405.148479998</v>
      </c>
      <c r="D18" s="28">
        <v>105.32004306340576</v>
      </c>
      <c r="E18" s="27">
        <v>100</v>
      </c>
      <c r="F18" s="27">
        <v>47455059.60143</v>
      </c>
      <c r="G18" s="27">
        <v>62116605.764000006</v>
      </c>
      <c r="H18" s="28">
        <v>30.895643764249325</v>
      </c>
      <c r="I18" s="27">
        <v>100</v>
      </c>
      <c r="J18" s="29">
        <v>158356817.78703</v>
      </c>
      <c r="K18" s="29">
        <v>170824547.80481</v>
      </c>
      <c r="L18" s="30">
        <v>7.873188026894747</v>
      </c>
      <c r="M18" s="3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5" customHeight="1">
      <c r="A1" s="98" t="s">
        <v>65</v>
      </c>
      <c r="B1" s="99"/>
      <c r="C1" s="99"/>
      <c r="D1" s="99"/>
      <c r="E1" s="99"/>
      <c r="F1" s="99"/>
      <c r="G1" s="99"/>
      <c r="H1" s="100"/>
    </row>
    <row r="2" spans="1:8" ht="15" customHeight="1">
      <c r="A2" s="101" t="s">
        <v>66</v>
      </c>
      <c r="B2" s="102"/>
      <c r="C2" s="102"/>
      <c r="D2" s="102"/>
      <c r="E2" s="102"/>
      <c r="F2" s="102"/>
      <c r="G2" s="102"/>
      <c r="H2" s="103"/>
    </row>
    <row r="3" spans="1:8" ht="15" customHeight="1">
      <c r="A3" s="101"/>
      <c r="B3" s="102"/>
      <c r="C3" s="102"/>
      <c r="D3" s="102"/>
      <c r="E3" s="102"/>
      <c r="F3" s="102"/>
      <c r="G3" s="102"/>
      <c r="H3" s="103"/>
    </row>
    <row r="4" spans="1:8" ht="15" customHeight="1">
      <c r="A4" s="70" t="s">
        <v>67</v>
      </c>
      <c r="B4" s="71"/>
      <c r="C4" s="71"/>
      <c r="D4" s="72"/>
      <c r="E4" s="72"/>
      <c r="F4" s="72"/>
      <c r="G4" s="72"/>
      <c r="H4" s="73" t="s">
        <v>68</v>
      </c>
    </row>
    <row r="5" spans="1:8" ht="15" customHeight="1">
      <c r="A5" s="74" t="s">
        <v>69</v>
      </c>
      <c r="B5" s="104">
        <v>2019</v>
      </c>
      <c r="C5" s="105"/>
      <c r="D5" s="104">
        <v>2020</v>
      </c>
      <c r="E5" s="106"/>
      <c r="F5" s="104">
        <v>2021</v>
      </c>
      <c r="G5" s="106"/>
      <c r="H5" s="75" t="s">
        <v>70</v>
      </c>
    </row>
    <row r="6" spans="1:8" ht="15" customHeight="1">
      <c r="A6" s="74"/>
      <c r="B6" s="76" t="s">
        <v>68</v>
      </c>
      <c r="C6" s="76" t="s">
        <v>71</v>
      </c>
      <c r="D6" s="76" t="s">
        <v>68</v>
      </c>
      <c r="E6" s="76" t="s">
        <v>71</v>
      </c>
      <c r="F6" s="76" t="s">
        <v>68</v>
      </c>
      <c r="G6" s="76" t="s">
        <v>71</v>
      </c>
      <c r="H6" s="77" t="s">
        <v>72</v>
      </c>
    </row>
    <row r="7" spans="1:8" ht="15" customHeight="1">
      <c r="A7" s="78" t="s">
        <v>73</v>
      </c>
      <c r="B7" s="79">
        <v>196083319.13</v>
      </c>
      <c r="C7" s="79">
        <f>B7</f>
        <v>196083319.13</v>
      </c>
      <c r="D7" s="79">
        <v>205303358.99</v>
      </c>
      <c r="E7" s="79">
        <f>D7</f>
        <v>205303358.99</v>
      </c>
      <c r="F7" s="80">
        <v>219815981.34</v>
      </c>
      <c r="G7" s="79">
        <f>F7</f>
        <v>219815981.34</v>
      </c>
      <c r="H7" s="81">
        <f>((F7-D7)/D7)*100</f>
        <v>7.068867465878569</v>
      </c>
    </row>
    <row r="8" spans="1:8" ht="15" customHeight="1">
      <c r="A8" s="78" t="s">
        <v>74</v>
      </c>
      <c r="B8" s="79">
        <v>189307401.82</v>
      </c>
      <c r="C8" s="79">
        <f>C7+B8</f>
        <v>385390720.95</v>
      </c>
      <c r="D8" s="79">
        <v>191456411.88</v>
      </c>
      <c r="E8" s="79">
        <f aca="true" t="shared" si="0" ref="E8:E18">E7+D8</f>
        <v>396759770.87</v>
      </c>
      <c r="F8" s="82">
        <v>240530191.01</v>
      </c>
      <c r="G8" s="79">
        <f>G7+F8</f>
        <v>460346172.35</v>
      </c>
      <c r="H8" s="81">
        <f>((F8-D8)/D8)*100</f>
        <v>25.631828491990223</v>
      </c>
    </row>
    <row r="9" spans="1:8" ht="15" customHeight="1">
      <c r="A9" s="78" t="s">
        <v>75</v>
      </c>
      <c r="B9" s="79">
        <v>218115698.84</v>
      </c>
      <c r="C9" s="79">
        <f aca="true" t="shared" si="1" ref="C9:C18">C8+B9</f>
        <v>603506419.79</v>
      </c>
      <c r="D9" s="79">
        <v>181778278.43</v>
      </c>
      <c r="E9" s="79">
        <f t="shared" si="0"/>
        <v>578538049.3</v>
      </c>
      <c r="F9" s="82">
        <v>259005940.79</v>
      </c>
      <c r="G9" s="79">
        <f>G8+F9</f>
        <v>719352113.14</v>
      </c>
      <c r="H9" s="81">
        <f>((F9-D9)/D9)*100</f>
        <v>42.48453832163405</v>
      </c>
    </row>
    <row r="10" spans="1:8" ht="15" customHeight="1">
      <c r="A10" s="78" t="s">
        <v>76</v>
      </c>
      <c r="B10" s="79">
        <v>207157980.89</v>
      </c>
      <c r="C10" s="79">
        <f t="shared" si="1"/>
        <v>810664400.68</v>
      </c>
      <c r="D10" s="79">
        <v>120918949.16</v>
      </c>
      <c r="E10" s="79">
        <f t="shared" si="0"/>
        <v>699456998.4599999</v>
      </c>
      <c r="F10" s="82">
        <v>277169159.12</v>
      </c>
      <c r="G10" s="79">
        <f>G9+F10</f>
        <v>996521272.26</v>
      </c>
      <c r="H10" s="81">
        <f>((F10-D10)/D10)*100</f>
        <v>129.21896116815378</v>
      </c>
    </row>
    <row r="11" spans="1:8" ht="15" customHeight="1">
      <c r="A11" s="78" t="s">
        <v>77</v>
      </c>
      <c r="B11" s="79">
        <v>243589314.94</v>
      </c>
      <c r="C11" s="79">
        <f t="shared" si="1"/>
        <v>1054253715.6199999</v>
      </c>
      <c r="D11" s="79">
        <v>125680841.35</v>
      </c>
      <c r="E11" s="79">
        <f t="shared" si="0"/>
        <v>825137839.81</v>
      </c>
      <c r="F11" s="82"/>
      <c r="G11" s="79"/>
      <c r="H11" s="81"/>
    </row>
    <row r="12" spans="1:8" ht="15" customHeight="1">
      <c r="A12" s="78" t="s">
        <v>78</v>
      </c>
      <c r="B12" s="79">
        <v>152570149.48</v>
      </c>
      <c r="C12" s="79">
        <f t="shared" si="1"/>
        <v>1206823865.1</v>
      </c>
      <c r="D12" s="79">
        <v>182303036.2</v>
      </c>
      <c r="E12" s="79">
        <f t="shared" si="0"/>
        <v>1007440876.01</v>
      </c>
      <c r="F12" s="82"/>
      <c r="G12" s="79"/>
      <c r="H12" s="81"/>
    </row>
    <row r="13" spans="1:8" ht="15" customHeight="1">
      <c r="A13" s="78" t="s">
        <v>79</v>
      </c>
      <c r="B13" s="79">
        <v>207771114.23</v>
      </c>
      <c r="C13" s="79">
        <f t="shared" si="1"/>
        <v>1414594979.33</v>
      </c>
      <c r="D13" s="79">
        <v>216231881.74</v>
      </c>
      <c r="E13" s="79">
        <f t="shared" si="0"/>
        <v>1223672757.75</v>
      </c>
      <c r="F13" s="82"/>
      <c r="G13" s="79"/>
      <c r="H13" s="81"/>
    </row>
    <row r="14" spans="1:8" ht="15" customHeight="1">
      <c r="A14" s="78" t="s">
        <v>80</v>
      </c>
      <c r="B14" s="79">
        <v>189303620.9</v>
      </c>
      <c r="C14" s="79">
        <f t="shared" si="1"/>
        <v>1603898600.23</v>
      </c>
      <c r="D14" s="79">
        <v>194683039.92</v>
      </c>
      <c r="E14" s="79">
        <f t="shared" si="0"/>
        <v>1418355797.67</v>
      </c>
      <c r="F14" s="82"/>
      <c r="G14" s="79"/>
      <c r="H14" s="81"/>
    </row>
    <row r="15" spans="1:8" ht="15" customHeight="1">
      <c r="A15" s="78" t="s">
        <v>81</v>
      </c>
      <c r="B15" s="83">
        <v>209996823.51</v>
      </c>
      <c r="C15" s="79">
        <f t="shared" si="1"/>
        <v>1813895423.74</v>
      </c>
      <c r="D15" s="79">
        <v>240056636.04</v>
      </c>
      <c r="E15" s="79">
        <f t="shared" si="0"/>
        <v>1658412433.71</v>
      </c>
      <c r="F15" s="80"/>
      <c r="G15" s="79"/>
      <c r="H15" s="81"/>
    </row>
    <row r="16" spans="1:8" ht="15" customHeight="1">
      <c r="A16" s="78" t="s">
        <v>82</v>
      </c>
      <c r="B16" s="79">
        <v>209161302.18</v>
      </c>
      <c r="C16" s="79">
        <f t="shared" si="1"/>
        <v>2023056725.92</v>
      </c>
      <c r="D16" s="79">
        <v>251974902.59</v>
      </c>
      <c r="E16" s="79">
        <f t="shared" si="0"/>
        <v>1910387336.3</v>
      </c>
      <c r="F16" s="82"/>
      <c r="G16" s="79"/>
      <c r="H16" s="81"/>
    </row>
    <row r="17" spans="1:8" ht="15" customHeight="1">
      <c r="A17" s="78" t="s">
        <v>83</v>
      </c>
      <c r="B17" s="79">
        <v>220658282.8</v>
      </c>
      <c r="C17" s="79">
        <f t="shared" si="1"/>
        <v>2243715008.7200003</v>
      </c>
      <c r="D17" s="84">
        <v>240440841.02</v>
      </c>
      <c r="E17" s="79">
        <f t="shared" si="0"/>
        <v>2150828177.32</v>
      </c>
      <c r="F17" s="82"/>
      <c r="G17" s="79"/>
      <c r="H17" s="81"/>
    </row>
    <row r="18" spans="1:8" ht="15" customHeight="1">
      <c r="A18" s="78" t="s">
        <v>84</v>
      </c>
      <c r="B18" s="79">
        <v>189595065.42</v>
      </c>
      <c r="C18" s="79">
        <f t="shared" si="1"/>
        <v>2433310074.1400003</v>
      </c>
      <c r="D18" s="79">
        <v>249413715.06</v>
      </c>
      <c r="E18" s="79">
        <f t="shared" si="0"/>
        <v>2400241892.38</v>
      </c>
      <c r="F18" s="79"/>
      <c r="G18" s="79"/>
      <c r="H18" s="81"/>
    </row>
    <row r="19" spans="1:8" ht="15" customHeight="1" thickBot="1">
      <c r="A19" s="85" t="s">
        <v>85</v>
      </c>
      <c r="B19" s="86">
        <f>SUM(B7:B18)</f>
        <v>2433310074.1400003</v>
      </c>
      <c r="C19" s="87"/>
      <c r="D19" s="86">
        <f>SUM(D7:D18)</f>
        <v>2400241892.38</v>
      </c>
      <c r="E19" s="88"/>
      <c r="F19" s="86">
        <f>SUM(F7:F18)</f>
        <v>996521272.26</v>
      </c>
      <c r="G19" s="88"/>
      <c r="H19" s="89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2021-05-03T10:13:14Z</cp:lastPrinted>
  <dcterms:created xsi:type="dcterms:W3CDTF">2010-11-12T12:53:26Z</dcterms:created>
  <dcterms:modified xsi:type="dcterms:W3CDTF">2021-05-03T10:24:00Z</dcterms:modified>
  <cp:category/>
  <cp:version/>
  <cp:contentType/>
  <cp:contentStatus/>
</cp:coreProperties>
</file>