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<sst xmlns="http://schemas.openxmlformats.org/spreadsheetml/2006/main" count="112" uniqueCount="92">
  <si>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</si>
  <si>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</si>
  <si>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</si>
  <si>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</si>
  <si>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</si>
  <si>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</si>
  <si>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</si>
  <si>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</si>
  <si>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</si>
  <si>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</si>
  <si>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</si>
  <si>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</si>
  <si>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</si>
  <si>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</si>
  <si>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</si>
  <si>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</si>
  <si>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</si>
  <si>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</si>
  <si>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</si>
  <si>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</si>
  <si>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</si>
  <si>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</si>
  <si>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</si>
  <si>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</si>
  <si>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</si>
  <si>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</si>
  <si>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</si>
  <si>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</si>
  <si>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</si>
  <si>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</si>
  <si>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</si>
  <si>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</si>
  <si>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</si>
  <si>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</si>
  <si>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</si>
  <si>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</si>
  <si>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</si>
  <si>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</si>
  <si>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</si>
  <si>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</si>
  <si>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</si>
  <si>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</si>
  <si>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</si>
  <si>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</si>
  <si>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</si>
  <si>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</si>
  <si>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</si>
  <si>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</si>
  <si>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</si>
  <si>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</si>
  <si>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</si>
  <si>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</si>
  <si>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</si>
  <si>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</si>
  <si>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</si>
  <si>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</si>
  <si>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</si>
  <si>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 xml:space="preserve"> 2017/2018</t>
  </si>
  <si>
    <t>Değişim (2018/2019) (%)</t>
  </si>
  <si>
    <t>Pay (2019) (%)</t>
  </si>
  <si>
    <t xml:space="preserve"> 2018/2019</t>
  </si>
  <si>
    <t>Değişim   (17-18/18-19) (%)</t>
  </si>
  <si>
    <t>Pay (18-19) (%)</t>
  </si>
  <si>
    <t>MART</t>
  </si>
  <si>
    <t>ÖZEL İHRACAT TOPLAMI</t>
  </si>
  <si>
    <t>Antrepo ve Serbest Bölgeler Farkı</t>
  </si>
  <si>
    <t>GENEL İHRACAT TOPLAMI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</si>
  <si>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</si>
  <si>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</si>
  <si>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</si>
  <si>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</si>
  <si>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</si>
  <si>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2017</t>
  </si>
  <si>
    <t>2018</t>
  </si>
  <si>
    <t>2019</t>
  </si>
  <si>
    <t>DEGISIM %</t>
  </si>
  <si>
    <t>KÜMÜLATIF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</si>
  <si>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</si>
  <si>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</si>
  <si>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</si>
  <si>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</si>
  <si>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</si>
  <si>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</si>
  <si>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</si>
  <si>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</si>
  <si>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</si>
  <si>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</si>
  <si>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</si>
  <si>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</si>
  <si>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MAYIS</t>
  </si>
  <si>
    <t>01 HAZİRAN - 31 MAYIS</t>
  </si>
  <si>
    <t>2016/2017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</si>
</sst>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87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1" xfId="49" applyFont="1" applyFill="1" applyBorder="1" applyAlignment="1">
      <alignment horizontal="left" vertical="center"/>
      <protection/>
    </xf>
    <xf numFmtId="0" fontId="7" fillId="32" borderId="11" xfId="49" applyFont="1" applyFill="1" applyBorder="1" applyAlignment="1">
      <alignment horizontal="left" vertical="center" wrapText="1"/>
      <protection/>
    </xf>
    <xf numFmtId="0" fontId="7" fillId="32" borderId="11" xfId="49" applyFont="1" applyFill="1" applyBorder="1" applyAlignment="1">
      <alignment horizontal="left" vertical="center"/>
      <protection/>
    </xf>
    <xf numFmtId="0" fontId="7" fillId="32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0" borderId="11" xfId="49" applyFont="1" applyFill="1" applyBorder="1">
      <alignment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16" xfId="49" applyFont="1" applyFill="1" applyBorder="1">
      <alignment/>
      <protection/>
    </xf>
    <xf numFmtId="3" fontId="6" fillId="0" borderId="17" xfId="49" applyNumberFormat="1" applyFont="1" applyFill="1" applyBorder="1" applyAlignment="1">
      <alignment/>
      <protection/>
    </xf>
    <xf numFmtId="210" fontId="6" fillId="0" borderId="17" xfId="49" applyNumberFormat="1" applyFont="1" applyFill="1" applyBorder="1" applyAlignment="1">
      <alignment/>
      <protection/>
    </xf>
    <xf numFmtId="204" fontId="5" fillId="0" borderId="10" xfId="0" applyNumberFormat="1" applyFont="1" applyFill="1" applyBorder="1" applyAlignment="1">
      <alignment vertical="center"/>
    </xf>
    <xf numFmtId="2" fontId="13" fillId="0" borderId="12" xfId="0" applyNumberFormat="1" applyFont="1" applyBorder="1" applyAlignment="1">
      <alignment vertical="center"/>
    </xf>
    <xf numFmtId="204" fontId="6" fillId="0" borderId="10" xfId="0" applyNumberFormat="1" applyFont="1" applyFill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/>
      <protection/>
    </xf>
    <xf numFmtId="204" fontId="7" fillId="0" borderId="10" xfId="49" applyNumberFormat="1" applyFont="1" applyFill="1" applyBorder="1" applyAlignment="1">
      <alignment/>
      <protection/>
    </xf>
    <xf numFmtId="210" fontId="6" fillId="0" borderId="12" xfId="49" applyNumberFormat="1" applyFont="1" applyFill="1" applyBorder="1" applyAlignment="1">
      <alignment/>
      <protection/>
    </xf>
    <xf numFmtId="3" fontId="7" fillId="0" borderId="17" xfId="49" applyNumberFormat="1" applyFont="1" applyFill="1" applyBorder="1" applyAlignment="1">
      <alignment/>
      <protection/>
    </xf>
    <xf numFmtId="204" fontId="7" fillId="0" borderId="17" xfId="49" applyNumberFormat="1" applyFont="1" applyFill="1" applyBorder="1" applyAlignment="1">
      <alignment/>
      <protection/>
    </xf>
    <xf numFmtId="210" fontId="6" fillId="0" borderId="18" xfId="49" applyNumberFormat="1" applyFont="1" applyFill="1" applyBorder="1" applyAlignment="1">
      <alignment/>
      <protection/>
    </xf>
    <xf numFmtId="204" fontId="0" fillId="0" borderId="0" xfId="0" applyNumberFormat="1" applyBorder="1" applyAlignment="1">
      <alignment/>
    </xf>
    <xf numFmtId="3" fontId="0" fillId="3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horizontal="center" vertical="center"/>
    </xf>
    <xf numFmtId="0" fontId="18" fillId="0" borderId="13" xfId="49" applyFont="1" applyFill="1" applyBorder="1">
      <alignment/>
      <protection/>
    </xf>
    <xf numFmtId="0" fontId="19" fillId="32" borderId="16" xfId="49" applyFont="1" applyFill="1" applyBorder="1" applyAlignment="1">
      <alignment horizontal="left" vertical="center"/>
      <protection/>
    </xf>
    <xf numFmtId="3" fontId="18" fillId="0" borderId="14" xfId="49" applyNumberFormat="1" applyFont="1" applyFill="1" applyBorder="1" applyAlignment="1">
      <alignment/>
      <protection/>
    </xf>
    <xf numFmtId="204" fontId="18" fillId="0" borderId="14" xfId="49" applyNumberFormat="1" applyFont="1" applyFill="1" applyBorder="1" applyAlignment="1">
      <alignment/>
      <protection/>
    </xf>
    <xf numFmtId="3" fontId="20" fillId="0" borderId="14" xfId="49" applyNumberFormat="1" applyFont="1" applyFill="1" applyBorder="1" applyAlignment="1">
      <alignment/>
      <protection/>
    </xf>
    <xf numFmtId="204" fontId="20" fillId="0" borderId="14" xfId="49" applyNumberFormat="1" applyFont="1" applyFill="1" applyBorder="1" applyAlignment="1">
      <alignment/>
      <protection/>
    </xf>
    <xf numFmtId="204" fontId="20" fillId="0" borderId="15" xfId="49" applyNumberFormat="1" applyFont="1" applyFill="1" applyBorder="1" applyAlignment="1">
      <alignment/>
      <protection/>
    </xf>
    <xf numFmtId="3" fontId="21" fillId="32" borderId="17" xfId="0" applyNumberFormat="1" applyFont="1" applyFill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204" fontId="21" fillId="0" borderId="17" xfId="0" applyNumberFormat="1" applyFont="1" applyBorder="1" applyAlignment="1">
      <alignment vertical="center"/>
    </xf>
    <xf numFmtId="1" fontId="21" fillId="0" borderId="17" xfId="0" applyNumberFormat="1" applyFont="1" applyBorder="1" applyAlignment="1">
      <alignment vertical="center"/>
    </xf>
    <xf numFmtId="2" fontId="21" fillId="0" borderId="17" xfId="0" applyNumberFormat="1" applyFont="1" applyBorder="1" applyAlignment="1">
      <alignment vertical="center"/>
    </xf>
    <xf numFmtId="1" fontId="21" fillId="0" borderId="18" xfId="0" applyNumberFormat="1" applyFont="1" applyBorder="1" applyAlignment="1">
      <alignment vertical="center"/>
    </xf>
    <xf numFmtId="3" fontId="19" fillId="0" borderId="17" xfId="49" applyNumberFormat="1" applyFont="1" applyFill="1" applyBorder="1" applyAlignment="1">
      <alignment/>
      <protection/>
    </xf>
    <xf numFmtId="204" fontId="19" fillId="0" borderId="17" xfId="49" applyNumberFormat="1" applyFont="1" applyFill="1" applyBorder="1" applyAlignment="1">
      <alignment/>
      <protection/>
    </xf>
    <xf numFmtId="3" fontId="21" fillId="0" borderId="17" xfId="49" applyNumberFormat="1" applyFont="1" applyFill="1" applyBorder="1" applyAlignment="1">
      <alignment/>
      <protection/>
    </xf>
    <xf numFmtId="210" fontId="21" fillId="0" borderId="17" xfId="49" applyNumberFormat="1" applyFont="1" applyFill="1" applyBorder="1" applyAlignment="1">
      <alignment/>
      <protection/>
    </xf>
    <xf numFmtId="210" fontId="21" fillId="0" borderId="18" xfId="49" applyNumberFormat="1" applyFont="1" applyFill="1" applyBorder="1" applyAlignment="1">
      <alignment/>
      <protection/>
    </xf>
    <xf numFmtId="0" fontId="19" fillId="0" borderId="16" xfId="49" applyFont="1" applyFill="1" applyBorder="1">
      <alignment/>
      <protection/>
    </xf>
    <xf numFmtId="3" fontId="16" fillId="0" borderId="19" xfId="0" applyNumberFormat="1" applyFont="1" applyBorder="1" applyAlignment="1">
      <alignment horizontal="right"/>
    </xf>
    <xf numFmtId="3" fontId="17" fillId="0" borderId="0" xfId="0" applyNumberFormat="1" applyFont="1" applyBorder="1" applyAlignment="1" quotePrefix="1">
      <alignment horizontal="left"/>
    </xf>
    <xf numFmtId="3" fontId="16" fillId="0" borderId="0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210" fontId="16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210" fontId="8" fillId="0" borderId="10" xfId="0" applyNumberFormat="1" applyFont="1" applyBorder="1" applyAlignment="1">
      <alignment horizontal="right" vertical="center"/>
    </xf>
    <xf numFmtId="210" fontId="8" fillId="0" borderId="12" xfId="0" applyNumberFormat="1" applyFont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7" fillId="32" borderId="32" xfId="0" applyFont="1" applyFill="1" applyBorder="1" applyAlignment="1">
      <alignment horizontal="center"/>
    </xf>
    <xf numFmtId="0" fontId="17" fillId="32" borderId="33" xfId="0" applyFont="1" applyFill="1" applyBorder="1" applyAlignment="1">
      <alignment horizontal="center"/>
    </xf>
    <xf numFmtId="0" fontId="17" fillId="32" borderId="34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20" xfId="0" applyFont="1" applyFill="1" applyBorder="1" applyAlignment="1">
      <alignment horizontal="center"/>
    </xf>
    <xf numFmtId="3" fontId="17" fillId="0" borderId="35" xfId="0" applyNumberFormat="1" applyFont="1" applyBorder="1" applyAlignment="1" quotePrefix="1">
      <alignment horizontal="center"/>
    </xf>
    <xf numFmtId="3" fontId="17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295275</xdr:colOff>
      <xdr:row>34</xdr:row>
      <xdr:rowOff>142875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58" bestFit="1" customWidth="1"/>
    <col min="3" max="3" width="10.140625" style="32" bestFit="1" customWidth="1"/>
    <col min="4" max="5" width="9.28125" style="59" customWidth="1"/>
    <col min="6" max="7" width="10.28125" style="32" customWidth="1"/>
    <col min="8" max="9" width="8.28125" style="59" customWidth="1"/>
    <col min="10" max="11" width="11.140625" style="32" bestFit="1" customWidth="1"/>
    <col min="12" max="12" width="8.8515625" style="42" customWidth="1"/>
    <col min="13" max="13" width="7.57421875" style="42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9"/>
      <c r="O1" s="9"/>
      <c r="P1" s="9"/>
    </row>
    <row r="2" spans="1:16" ht="25.5" customHeight="1" thickBo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"/>
      <c r="O2" s="9"/>
      <c r="P2" s="9"/>
    </row>
    <row r="3" spans="1:13" ht="32.25" customHeight="1">
      <c r="A3" s="105" t="s">
        <v>2</v>
      </c>
      <c r="B3" s="102" t="s">
        <v>80</v>
      </c>
      <c r="C3" s="102"/>
      <c r="D3" s="102"/>
      <c r="E3" s="102"/>
      <c r="F3" s="102" t="s">
        <v>89</v>
      </c>
      <c r="G3" s="102"/>
      <c r="H3" s="102"/>
      <c r="I3" s="102"/>
      <c r="J3" s="102" t="s">
        <v>90</v>
      </c>
      <c r="K3" s="102"/>
      <c r="L3" s="102"/>
      <c r="M3" s="103"/>
    </row>
    <row r="4" spans="1:121" ht="27">
      <c r="A4" s="106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60" t="s">
        <v>57</v>
      </c>
      <c r="K4" s="60" t="s">
        <v>60</v>
      </c>
      <c r="L4" s="17" t="s">
        <v>61</v>
      </c>
      <c r="M4" s="19" t="s">
        <v>62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2" t="s">
        <v>3</v>
      </c>
      <c r="B5" s="28">
        <v>1896937.79617</v>
      </c>
      <c r="C5" s="28">
        <v>2016197.1414799998</v>
      </c>
      <c r="D5" s="46">
        <v>6.286940222857575</v>
      </c>
      <c r="E5" s="46">
        <v>11.991553179122324</v>
      </c>
      <c r="F5" s="28">
        <v>9404538.256099999</v>
      </c>
      <c r="G5" s="28">
        <v>9588696.36013</v>
      </c>
      <c r="H5" s="46">
        <v>1.958183368657709</v>
      </c>
      <c r="I5" s="46">
        <v>12.515769686044592</v>
      </c>
      <c r="J5" s="34">
        <v>22155349.00249</v>
      </c>
      <c r="K5" s="34">
        <v>22809518.400620002</v>
      </c>
      <c r="L5" s="35">
        <v>2.952647679151804</v>
      </c>
      <c r="M5" s="47">
        <v>12.617894940600316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2" t="s">
        <v>4</v>
      </c>
      <c r="B6" s="28">
        <v>1255615.18661</v>
      </c>
      <c r="C6" s="28">
        <v>1257434.9752399998</v>
      </c>
      <c r="D6" s="46">
        <v>0.14493203406634847</v>
      </c>
      <c r="E6" s="46">
        <v>7.478732146108638</v>
      </c>
      <c r="F6" s="28">
        <v>6296007.806279999</v>
      </c>
      <c r="G6" s="28">
        <v>6189452.00923</v>
      </c>
      <c r="H6" s="46">
        <v>-1.692434322329054</v>
      </c>
      <c r="I6" s="46">
        <v>8.078862122744116</v>
      </c>
      <c r="J6" s="34">
        <v>14988734.317350002</v>
      </c>
      <c r="K6" s="34">
        <v>14993437.595990002</v>
      </c>
      <c r="L6" s="35">
        <v>0.03137875780849577</v>
      </c>
      <c r="M6" s="47">
        <v>8.294152338591525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3" t="s">
        <v>43</v>
      </c>
      <c r="B7" s="29">
        <v>559444.1823</v>
      </c>
      <c r="C7" s="29">
        <v>591780.54024</v>
      </c>
      <c r="D7" s="48">
        <v>5.780086550736487</v>
      </c>
      <c r="E7" s="48">
        <v>3.519679535627441</v>
      </c>
      <c r="F7" s="29">
        <v>2775351.36392</v>
      </c>
      <c r="G7" s="29">
        <v>2903030.70881</v>
      </c>
      <c r="H7" s="48">
        <v>4.600474972281048</v>
      </c>
      <c r="I7" s="48">
        <v>3.7892183022977846</v>
      </c>
      <c r="J7" s="36">
        <v>6390178.75668</v>
      </c>
      <c r="K7" s="36">
        <v>6806268.09116</v>
      </c>
      <c r="L7" s="37">
        <v>6.511388027213479</v>
      </c>
      <c r="M7" s="49">
        <v>3.7651288468011996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4" t="s">
        <v>5</v>
      </c>
      <c r="B8" s="29">
        <v>213052.51122</v>
      </c>
      <c r="C8" s="29">
        <v>140951.10248</v>
      </c>
      <c r="D8" s="48">
        <v>-33.84208349722168</v>
      </c>
      <c r="E8" s="48">
        <v>0.8383221096147988</v>
      </c>
      <c r="F8" s="29">
        <v>1006794.46431</v>
      </c>
      <c r="G8" s="29">
        <v>763099.30322</v>
      </c>
      <c r="H8" s="48">
        <v>-24.205055721776823</v>
      </c>
      <c r="I8" s="48">
        <v>0.9960452149048069</v>
      </c>
      <c r="J8" s="36">
        <v>2473784.50925</v>
      </c>
      <c r="K8" s="36">
        <v>2082139.17343</v>
      </c>
      <c r="L8" s="37">
        <v>-15.831829100536282</v>
      </c>
      <c r="M8" s="49">
        <v>1.1518092087965344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4" t="s">
        <v>6</v>
      </c>
      <c r="B9" s="29">
        <v>137415.20197</v>
      </c>
      <c r="C9" s="29">
        <v>138984.66495</v>
      </c>
      <c r="D9" s="48">
        <v>1.1421319894014716</v>
      </c>
      <c r="E9" s="48">
        <v>0.8266265071713259</v>
      </c>
      <c r="F9" s="29">
        <v>644649.87495</v>
      </c>
      <c r="G9" s="29">
        <v>640347.2149</v>
      </c>
      <c r="H9" s="48">
        <v>-0.6674413844156363</v>
      </c>
      <c r="I9" s="48">
        <v>0.8358214672552051</v>
      </c>
      <c r="J9" s="36">
        <v>1516670.51355</v>
      </c>
      <c r="K9" s="36">
        <v>1560192.65037</v>
      </c>
      <c r="L9" s="37">
        <v>2.8695841602491274</v>
      </c>
      <c r="M9" s="49">
        <v>0.8630759581899069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4" t="s">
        <v>7</v>
      </c>
      <c r="B10" s="29">
        <v>98740.46053</v>
      </c>
      <c r="C10" s="29">
        <v>118172.57512</v>
      </c>
      <c r="D10" s="48">
        <v>19.67999185510787</v>
      </c>
      <c r="E10" s="48">
        <v>0.7028443249478562</v>
      </c>
      <c r="F10" s="29">
        <v>532432.6828</v>
      </c>
      <c r="G10" s="29">
        <v>581677.18602</v>
      </c>
      <c r="H10" s="48">
        <v>9.24896326067534</v>
      </c>
      <c r="I10" s="48">
        <v>0.7592416548013556</v>
      </c>
      <c r="J10" s="36">
        <v>1317169.64664</v>
      </c>
      <c r="K10" s="36">
        <v>1436462.50609</v>
      </c>
      <c r="L10" s="37">
        <v>9.056757400560144</v>
      </c>
      <c r="M10" s="49">
        <v>0.7946302359221398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4" t="s">
        <v>8</v>
      </c>
      <c r="B11" s="29">
        <v>140152.84507</v>
      </c>
      <c r="C11" s="29">
        <v>133788.15731</v>
      </c>
      <c r="D11" s="48">
        <v>-4.541247633482665</v>
      </c>
      <c r="E11" s="48">
        <v>0.7957197092056103</v>
      </c>
      <c r="F11" s="29">
        <v>698848.46376</v>
      </c>
      <c r="G11" s="29">
        <v>703262.75546</v>
      </c>
      <c r="H11" s="48">
        <v>0.6316522005714854</v>
      </c>
      <c r="I11" s="48">
        <v>0.9179427886264955</v>
      </c>
      <c r="J11" s="36">
        <v>1830318.67858</v>
      </c>
      <c r="K11" s="36">
        <v>1637929.85291</v>
      </c>
      <c r="L11" s="37">
        <v>-10.511220145513649</v>
      </c>
      <c r="M11" s="49">
        <v>0.9060790517843436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4" t="s">
        <v>9</v>
      </c>
      <c r="B12" s="29">
        <v>27552.43924</v>
      </c>
      <c r="C12" s="29">
        <v>28015.354</v>
      </c>
      <c r="D12" s="48">
        <v>1.6801226053624705</v>
      </c>
      <c r="E12" s="48">
        <v>0.1666243842982206</v>
      </c>
      <c r="F12" s="29">
        <v>225072.13</v>
      </c>
      <c r="G12" s="29">
        <v>142682.11797</v>
      </c>
      <c r="H12" s="48">
        <v>-36.60604803891091</v>
      </c>
      <c r="I12" s="48">
        <v>0.1862376760885724</v>
      </c>
      <c r="J12" s="36">
        <v>409113.96743</v>
      </c>
      <c r="K12" s="36">
        <v>317086.8226</v>
      </c>
      <c r="L12" s="37">
        <v>-22.494256406864423</v>
      </c>
      <c r="M12" s="49">
        <v>0.17540783388512127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4" t="s">
        <v>44</v>
      </c>
      <c r="B13" s="29">
        <v>72477.13573</v>
      </c>
      <c r="C13" s="29">
        <v>96764.62653</v>
      </c>
      <c r="D13" s="48">
        <v>33.510555508813844</v>
      </c>
      <c r="E13" s="48">
        <v>0.5755182075303604</v>
      </c>
      <c r="F13" s="29">
        <v>352560.7699</v>
      </c>
      <c r="G13" s="29">
        <v>395332.00535</v>
      </c>
      <c r="H13" s="48">
        <v>12.131592366936223</v>
      </c>
      <c r="I13" s="48">
        <v>0.5160122025613569</v>
      </c>
      <c r="J13" s="36">
        <v>953587.74047</v>
      </c>
      <c r="K13" s="36">
        <v>1054333.23255</v>
      </c>
      <c r="L13" s="37">
        <v>10.56488960631406</v>
      </c>
      <c r="M13" s="49">
        <v>0.5832418610091219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4" t="s">
        <v>45</v>
      </c>
      <c r="B14" s="29">
        <v>6780.41055</v>
      </c>
      <c r="C14" s="29">
        <v>8977.95461</v>
      </c>
      <c r="D14" s="48">
        <v>32.41019173979076</v>
      </c>
      <c r="E14" s="48">
        <v>0.05339736771302698</v>
      </c>
      <c r="F14" s="29">
        <v>60298.05664</v>
      </c>
      <c r="G14" s="29">
        <v>60020.7175</v>
      </c>
      <c r="H14" s="48">
        <v>-0.4599470620683732</v>
      </c>
      <c r="I14" s="48">
        <v>0.07834281620853843</v>
      </c>
      <c r="J14" s="36">
        <v>97910.50475</v>
      </c>
      <c r="K14" s="36">
        <v>99025.26688</v>
      </c>
      <c r="L14" s="37">
        <v>1.1385521225188076</v>
      </c>
      <c r="M14" s="49">
        <v>0.05477934220315606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2" t="s">
        <v>10</v>
      </c>
      <c r="B15" s="28">
        <v>211948.28867</v>
      </c>
      <c r="C15" s="28">
        <v>231307.38268</v>
      </c>
      <c r="D15" s="46">
        <v>9.133876065468872</v>
      </c>
      <c r="E15" s="46">
        <v>1.3757259759304807</v>
      </c>
      <c r="F15" s="28">
        <v>1040868.52897</v>
      </c>
      <c r="G15" s="28">
        <v>1118393.98565</v>
      </c>
      <c r="H15" s="46">
        <v>7.448150705134288</v>
      </c>
      <c r="I15" s="46">
        <v>1.4597981849602635</v>
      </c>
      <c r="J15" s="34">
        <v>2438510.83266</v>
      </c>
      <c r="K15" s="34">
        <v>2588107.21069</v>
      </c>
      <c r="L15" s="35">
        <v>6.1347432222319105</v>
      </c>
      <c r="M15" s="47">
        <v>1.4317033926770188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4" t="s">
        <v>11</v>
      </c>
      <c r="B16" s="29">
        <v>211948.28867</v>
      </c>
      <c r="C16" s="29">
        <v>231307.38268</v>
      </c>
      <c r="D16" s="48">
        <v>9.133876065468872</v>
      </c>
      <c r="E16" s="48">
        <v>1.3757259759304807</v>
      </c>
      <c r="F16" s="29">
        <v>1040868.52897</v>
      </c>
      <c r="G16" s="29">
        <v>1118393.98565</v>
      </c>
      <c r="H16" s="48">
        <v>7.448150705134288</v>
      </c>
      <c r="I16" s="48">
        <v>1.4597981849602635</v>
      </c>
      <c r="J16" s="36">
        <v>2438510.83266</v>
      </c>
      <c r="K16" s="36">
        <v>2588107.21069</v>
      </c>
      <c r="L16" s="37">
        <v>6.1347432222319105</v>
      </c>
      <c r="M16" s="49">
        <v>1.4317033926770188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2" t="s">
        <v>12</v>
      </c>
      <c r="B17" s="28">
        <v>429374.32089</v>
      </c>
      <c r="C17" s="28">
        <v>527454.78356</v>
      </c>
      <c r="D17" s="46">
        <v>22.84264752179415</v>
      </c>
      <c r="E17" s="46">
        <v>3.1370950570832057</v>
      </c>
      <c r="F17" s="28">
        <v>2067661.92085</v>
      </c>
      <c r="G17" s="28">
        <v>2280850.36525</v>
      </c>
      <c r="H17" s="46">
        <v>10.310604565003526</v>
      </c>
      <c r="I17" s="46">
        <v>2.9771093783402125</v>
      </c>
      <c r="J17" s="34">
        <v>4728103.85248</v>
      </c>
      <c r="K17" s="34">
        <v>5227973.59394</v>
      </c>
      <c r="L17" s="35">
        <v>10.572308837882376</v>
      </c>
      <c r="M17" s="47">
        <v>2.892039209331772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4" t="s">
        <v>13</v>
      </c>
      <c r="B18" s="29">
        <v>429374.32089</v>
      </c>
      <c r="C18" s="29">
        <v>527454.78356</v>
      </c>
      <c r="D18" s="48">
        <v>22.84264752179415</v>
      </c>
      <c r="E18" s="48">
        <v>3.1370950570832057</v>
      </c>
      <c r="F18" s="29">
        <v>2067661.92085</v>
      </c>
      <c r="G18" s="29">
        <v>2280850.36525</v>
      </c>
      <c r="H18" s="48">
        <v>10.310604565003526</v>
      </c>
      <c r="I18" s="48">
        <v>2.9771093783402125</v>
      </c>
      <c r="J18" s="36">
        <v>4728103.85248</v>
      </c>
      <c r="K18" s="36">
        <v>5227973.59394</v>
      </c>
      <c r="L18" s="37">
        <v>10.572308837882376</v>
      </c>
      <c r="M18" s="49">
        <v>2.892039209331772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2" t="s">
        <v>14</v>
      </c>
      <c r="B19" s="28">
        <v>11590060.350159999</v>
      </c>
      <c r="C19" s="28">
        <v>13039696.80488</v>
      </c>
      <c r="D19" s="46">
        <v>12.507583316423279</v>
      </c>
      <c r="E19" s="46">
        <v>77.55502398965241</v>
      </c>
      <c r="F19" s="28">
        <v>56225134.51031</v>
      </c>
      <c r="G19" s="28">
        <v>59098820.51014999</v>
      </c>
      <c r="H19" s="46">
        <v>5.111034459709551</v>
      </c>
      <c r="I19" s="46">
        <v>77.1394982635468</v>
      </c>
      <c r="J19" s="34">
        <v>128405744.06961</v>
      </c>
      <c r="K19" s="34">
        <v>139100298.22024</v>
      </c>
      <c r="L19" s="35">
        <v>8.328719426159296</v>
      </c>
      <c r="M19" s="47">
        <v>76.94826862725226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2" t="s">
        <v>46</v>
      </c>
      <c r="B20" s="28">
        <v>1089210.75298</v>
      </c>
      <c r="C20" s="28">
        <v>1187244.61532</v>
      </c>
      <c r="D20" s="46">
        <v>9.00044936866319</v>
      </c>
      <c r="E20" s="46">
        <v>7.061267297892177</v>
      </c>
      <c r="F20" s="28">
        <v>5316877.06749</v>
      </c>
      <c r="G20" s="28">
        <v>5310193.731179999</v>
      </c>
      <c r="H20" s="46">
        <v>-0.12570041069533644</v>
      </c>
      <c r="I20" s="46">
        <v>6.931198906670312</v>
      </c>
      <c r="J20" s="34">
        <v>12303804.99301</v>
      </c>
      <c r="K20" s="34">
        <v>12399864.68592</v>
      </c>
      <c r="L20" s="35">
        <v>0.7807315945317227</v>
      </c>
      <c r="M20" s="47">
        <v>6.859425400246312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4" t="s">
        <v>15</v>
      </c>
      <c r="B21" s="29">
        <v>747205.41078</v>
      </c>
      <c r="C21" s="29">
        <v>788383.11549</v>
      </c>
      <c r="D21" s="48">
        <v>5.510894877891071</v>
      </c>
      <c r="E21" s="48">
        <v>4.6889948707995694</v>
      </c>
      <c r="F21" s="29">
        <v>3638213.35727</v>
      </c>
      <c r="G21" s="29">
        <v>3522763.33015</v>
      </c>
      <c r="H21" s="48">
        <v>-3.173261592515021</v>
      </c>
      <c r="I21" s="48">
        <v>4.598132305234777</v>
      </c>
      <c r="J21" s="36">
        <v>8402602.337</v>
      </c>
      <c r="K21" s="36">
        <v>8342331.50085</v>
      </c>
      <c r="L21" s="37">
        <v>-0.7172877369740858</v>
      </c>
      <c r="M21" s="49">
        <v>4.6148568588157755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4" t="s">
        <v>16</v>
      </c>
      <c r="B22" s="29">
        <v>141957.16249</v>
      </c>
      <c r="C22" s="29">
        <v>162861.80744</v>
      </c>
      <c r="D22" s="48">
        <v>14.726023388550486</v>
      </c>
      <c r="E22" s="48">
        <v>0.9686384255713979</v>
      </c>
      <c r="F22" s="29">
        <v>734083.03566</v>
      </c>
      <c r="G22" s="29">
        <v>744134.51158</v>
      </c>
      <c r="H22" s="48">
        <v>1.3692559876367265</v>
      </c>
      <c r="I22" s="48">
        <v>0.9712911758367844</v>
      </c>
      <c r="J22" s="36">
        <v>1641612.32238</v>
      </c>
      <c r="K22" s="36">
        <v>1693639.82805</v>
      </c>
      <c r="L22" s="37">
        <v>3.1692930761247387</v>
      </c>
      <c r="M22" s="49">
        <v>0.9368970024799121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4" t="s">
        <v>17</v>
      </c>
      <c r="B23" s="29">
        <v>200048.17971</v>
      </c>
      <c r="C23" s="29">
        <v>235999.69239</v>
      </c>
      <c r="D23" s="48">
        <v>17.971427049282404</v>
      </c>
      <c r="E23" s="48">
        <v>1.403634001521209</v>
      </c>
      <c r="F23" s="29">
        <v>944580.67456</v>
      </c>
      <c r="G23" s="29">
        <v>1043295.88945</v>
      </c>
      <c r="H23" s="48">
        <v>10.450691777701584</v>
      </c>
      <c r="I23" s="48">
        <v>1.3617754255987526</v>
      </c>
      <c r="J23" s="36">
        <v>2259590.33363</v>
      </c>
      <c r="K23" s="36">
        <v>2363893.35702</v>
      </c>
      <c r="L23" s="37">
        <v>4.61601476327963</v>
      </c>
      <c r="M23" s="49">
        <v>1.3076715389506248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2" t="s">
        <v>18</v>
      </c>
      <c r="B24" s="28">
        <v>1461152.30905</v>
      </c>
      <c r="C24" s="28">
        <v>1944390.89377</v>
      </c>
      <c r="D24" s="46">
        <v>33.07243069233405</v>
      </c>
      <c r="E24" s="46">
        <v>11.564477661409994</v>
      </c>
      <c r="F24" s="28">
        <v>6978829.44124</v>
      </c>
      <c r="G24" s="28">
        <v>8693945.79682</v>
      </c>
      <c r="H24" s="46">
        <v>24.575988996734356</v>
      </c>
      <c r="I24" s="46">
        <v>11.347884964675147</v>
      </c>
      <c r="J24" s="38">
        <v>16392689.82317</v>
      </c>
      <c r="K24" s="38">
        <v>19068292.67993</v>
      </c>
      <c r="L24" s="39">
        <v>16.321926941960495</v>
      </c>
      <c r="M24" s="50">
        <v>10.548303103384892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4" t="s">
        <v>19</v>
      </c>
      <c r="B25" s="29">
        <v>1461152.30905</v>
      </c>
      <c r="C25" s="29">
        <v>1944390.89377</v>
      </c>
      <c r="D25" s="48">
        <v>33.07243069233405</v>
      </c>
      <c r="E25" s="48">
        <v>11.564477661409994</v>
      </c>
      <c r="F25" s="29">
        <v>6978829.44124</v>
      </c>
      <c r="G25" s="29">
        <v>8693945.79682</v>
      </c>
      <c r="H25" s="48">
        <v>24.575988996734356</v>
      </c>
      <c r="I25" s="48">
        <v>11.347884964675147</v>
      </c>
      <c r="J25" s="36">
        <v>16392689.82317</v>
      </c>
      <c r="K25" s="36">
        <v>19068292.67993</v>
      </c>
      <c r="L25" s="37">
        <v>16.321926941960495</v>
      </c>
      <c r="M25" s="49">
        <v>10.548303103384892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2" t="s">
        <v>20</v>
      </c>
      <c r="B26" s="28">
        <v>9039697.288129998</v>
      </c>
      <c r="C26" s="28">
        <v>9908061.295790002</v>
      </c>
      <c r="D26" s="46">
        <v>9.606118213717728</v>
      </c>
      <c r="E26" s="46">
        <v>58.929279030350244</v>
      </c>
      <c r="F26" s="28">
        <v>43929428.00158</v>
      </c>
      <c r="G26" s="28">
        <v>45094680.982149996</v>
      </c>
      <c r="H26" s="46">
        <v>2.6525566882593727</v>
      </c>
      <c r="I26" s="46">
        <v>58.86041439220134</v>
      </c>
      <c r="J26" s="34">
        <v>99709249.25343001</v>
      </c>
      <c r="K26" s="34">
        <v>107632140.85439001</v>
      </c>
      <c r="L26" s="35">
        <v>7.945994639697333</v>
      </c>
      <c r="M26" s="47">
        <v>59.540540123621064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4" t="s">
        <v>21</v>
      </c>
      <c r="B27" s="29">
        <v>1481005.85201</v>
      </c>
      <c r="C27" s="29">
        <v>1627522.07344</v>
      </c>
      <c r="D27" s="48">
        <v>9.893021099893035</v>
      </c>
      <c r="E27" s="48">
        <v>9.679865670043055</v>
      </c>
      <c r="F27" s="29">
        <v>7457173.15668</v>
      </c>
      <c r="G27" s="29">
        <v>7640473.91378</v>
      </c>
      <c r="H27" s="48">
        <v>2.4580461422677646</v>
      </c>
      <c r="I27" s="48">
        <v>9.972827192100777</v>
      </c>
      <c r="J27" s="36">
        <v>17685811.16928</v>
      </c>
      <c r="K27" s="36">
        <v>17812942.92072</v>
      </c>
      <c r="L27" s="37">
        <v>0.7188347213659377</v>
      </c>
      <c r="M27" s="49">
        <v>9.85386181369115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4" t="s">
        <v>22</v>
      </c>
      <c r="B28" s="29">
        <v>2764089.39987</v>
      </c>
      <c r="C28" s="29">
        <v>2758038.22573</v>
      </c>
      <c r="D28" s="48">
        <v>-0.2189210718106434</v>
      </c>
      <c r="E28" s="48">
        <v>16.403734224926016</v>
      </c>
      <c r="F28" s="29">
        <v>13891636.07373</v>
      </c>
      <c r="G28" s="29">
        <v>13129372.77217</v>
      </c>
      <c r="H28" s="48">
        <v>-5.487210415780253</v>
      </c>
      <c r="I28" s="48">
        <v>17.13728327262171</v>
      </c>
      <c r="J28" s="36">
        <v>30562322.72338</v>
      </c>
      <c r="K28" s="36">
        <v>30802823.3814</v>
      </c>
      <c r="L28" s="37">
        <v>0.7869187829628514</v>
      </c>
      <c r="M28" s="49">
        <v>17.039675387876997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4" t="s">
        <v>23</v>
      </c>
      <c r="B29" s="29">
        <v>133538.68554</v>
      </c>
      <c r="C29" s="29">
        <v>53989.94487</v>
      </c>
      <c r="D29" s="48">
        <v>-59.56980956366541</v>
      </c>
      <c r="E29" s="48">
        <v>0.32111110651175867</v>
      </c>
      <c r="F29" s="29">
        <v>354169.54719</v>
      </c>
      <c r="G29" s="29">
        <v>435666.2206</v>
      </c>
      <c r="H29" s="48">
        <v>23.010638282313913</v>
      </c>
      <c r="I29" s="48">
        <v>0.5686589576130002</v>
      </c>
      <c r="J29" s="36">
        <v>1207205.50136</v>
      </c>
      <c r="K29" s="36">
        <v>1072017.41373</v>
      </c>
      <c r="L29" s="37">
        <v>-11.198432038099687</v>
      </c>
      <c r="M29" s="49">
        <v>0.5930244936943309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4" t="s">
        <v>55</v>
      </c>
      <c r="B30" s="29">
        <v>985789.50478</v>
      </c>
      <c r="C30" s="29">
        <v>1046651.08325</v>
      </c>
      <c r="D30" s="48">
        <v>6.1738919084538875</v>
      </c>
      <c r="E30" s="48">
        <v>6.2250718774282445</v>
      </c>
      <c r="F30" s="29">
        <v>4609704.80977</v>
      </c>
      <c r="G30" s="29">
        <v>4663092.75732</v>
      </c>
      <c r="H30" s="48">
        <v>1.1581641287929556</v>
      </c>
      <c r="I30" s="48">
        <v>6.086562008361321</v>
      </c>
      <c r="J30" s="36">
        <v>11219994.76966</v>
      </c>
      <c r="K30" s="36">
        <v>11357424.54198</v>
      </c>
      <c r="L30" s="37">
        <v>1.224864851912627</v>
      </c>
      <c r="M30" s="49">
        <v>6.282762623458282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4" t="s">
        <v>24</v>
      </c>
      <c r="B31" s="29">
        <v>622847.98628</v>
      </c>
      <c r="C31" s="29">
        <v>782617.43936</v>
      </c>
      <c r="D31" s="48">
        <v>25.651436080613095</v>
      </c>
      <c r="E31" s="48">
        <v>4.654702880942</v>
      </c>
      <c r="F31" s="29">
        <v>2919983.02396</v>
      </c>
      <c r="G31" s="29">
        <v>3329254.55163</v>
      </c>
      <c r="H31" s="48">
        <v>14.016229694204096</v>
      </c>
      <c r="I31" s="48">
        <v>4.345552474439999</v>
      </c>
      <c r="J31" s="36">
        <v>6668800.16419</v>
      </c>
      <c r="K31" s="36">
        <v>7722876.19691</v>
      </c>
      <c r="L31" s="37">
        <v>15.80608215523024</v>
      </c>
      <c r="M31" s="49">
        <v>4.272183164078753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4" t="s">
        <v>25</v>
      </c>
      <c r="B32" s="29">
        <v>716062.79812</v>
      </c>
      <c r="C32" s="29">
        <v>828400.45769</v>
      </c>
      <c r="D32" s="48">
        <v>15.688241291816698</v>
      </c>
      <c r="E32" s="48">
        <v>4.927002393578906</v>
      </c>
      <c r="F32" s="29">
        <v>3399458.21909</v>
      </c>
      <c r="G32" s="29">
        <v>3554248.81925</v>
      </c>
      <c r="H32" s="48">
        <v>4.5533902811559255</v>
      </c>
      <c r="I32" s="48">
        <v>4.639229146267995</v>
      </c>
      <c r="J32" s="36">
        <v>7514818.73907</v>
      </c>
      <c r="K32" s="36">
        <v>8237857.05528</v>
      </c>
      <c r="L32" s="37">
        <v>9.62150041558394</v>
      </c>
      <c r="M32" s="49">
        <v>4.557063109950657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4" t="s">
        <v>47</v>
      </c>
      <c r="B33" s="29">
        <v>1204113.15544</v>
      </c>
      <c r="C33" s="29">
        <v>1360728.86859</v>
      </c>
      <c r="D33" s="48">
        <v>13.006727186928757</v>
      </c>
      <c r="E33" s="48">
        <v>8.093083882703144</v>
      </c>
      <c r="F33" s="29">
        <v>5878723.2774</v>
      </c>
      <c r="G33" s="29">
        <v>6297891.75973</v>
      </c>
      <c r="H33" s="48">
        <v>7.130263877897428</v>
      </c>
      <c r="I33" s="48">
        <v>8.220404506723801</v>
      </c>
      <c r="J33" s="36">
        <v>12400158.00868</v>
      </c>
      <c r="K33" s="36">
        <v>15918348.31156</v>
      </c>
      <c r="L33" s="37">
        <v>28.372140906731158</v>
      </c>
      <c r="M33" s="49">
        <v>8.805799539269838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5" t="s">
        <v>48</v>
      </c>
      <c r="B34" s="29">
        <v>273577.41088</v>
      </c>
      <c r="C34" s="29">
        <v>354426.16768</v>
      </c>
      <c r="D34" s="48">
        <v>29.552424134704214</v>
      </c>
      <c r="E34" s="48">
        <v>2.107988425520445</v>
      </c>
      <c r="F34" s="29">
        <v>1246536.76978</v>
      </c>
      <c r="G34" s="29">
        <v>1500923.61115</v>
      </c>
      <c r="H34" s="48">
        <v>20.40748797284949</v>
      </c>
      <c r="I34" s="48">
        <v>1.9590999159811822</v>
      </c>
      <c r="J34" s="36">
        <v>2849704.77312</v>
      </c>
      <c r="K34" s="36">
        <v>3241039.15733</v>
      </c>
      <c r="L34" s="37">
        <v>13.73245354751423</v>
      </c>
      <c r="M34" s="49">
        <v>1.792895880890239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4" t="s">
        <v>49</v>
      </c>
      <c r="B35" s="29">
        <v>250847.89319</v>
      </c>
      <c r="C35" s="29">
        <v>362202.10943</v>
      </c>
      <c r="D35" s="48">
        <v>44.391130746175676</v>
      </c>
      <c r="E35" s="48">
        <v>2.154236690183907</v>
      </c>
      <c r="F35" s="29">
        <v>1464450.3269</v>
      </c>
      <c r="G35" s="29">
        <v>1442054.21401</v>
      </c>
      <c r="H35" s="48">
        <v>-1.5293187128722125</v>
      </c>
      <c r="I35" s="48">
        <v>1.8822598755327076</v>
      </c>
      <c r="J35" s="36">
        <v>3304553.39526</v>
      </c>
      <c r="K35" s="36">
        <v>4382521.85508</v>
      </c>
      <c r="L35" s="37">
        <v>32.620700315093146</v>
      </c>
      <c r="M35" s="49">
        <v>2.424347562760516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4" t="s">
        <v>50</v>
      </c>
      <c r="B36" s="28">
        <v>190016.05771</v>
      </c>
      <c r="C36" s="28">
        <v>249012.43778</v>
      </c>
      <c r="D36" s="46">
        <v>31.04810234513944</v>
      </c>
      <c r="E36" s="46">
        <v>1.4810287290209314</v>
      </c>
      <c r="F36" s="28">
        <v>784065.13655</v>
      </c>
      <c r="G36" s="28">
        <v>1074423.64281</v>
      </c>
      <c r="H36" s="46">
        <v>37.032447015514485</v>
      </c>
      <c r="I36" s="46">
        <v>1.402405327440016</v>
      </c>
      <c r="J36" s="34">
        <v>1885665.10719</v>
      </c>
      <c r="K36" s="34">
        <v>2326314.82833</v>
      </c>
      <c r="L36" s="35">
        <v>23.368397678877987</v>
      </c>
      <c r="M36" s="47">
        <v>1.2868836416042317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4" t="s">
        <v>51</v>
      </c>
      <c r="B37" s="29">
        <v>406279.17542</v>
      </c>
      <c r="C37" s="29">
        <v>473926.25371</v>
      </c>
      <c r="D37" s="48">
        <v>16.650392730581967</v>
      </c>
      <c r="E37" s="48">
        <v>2.818728266906463</v>
      </c>
      <c r="F37" s="29">
        <v>1871917.2074</v>
      </c>
      <c r="G37" s="29">
        <v>1978118.76866</v>
      </c>
      <c r="H37" s="48">
        <v>5.673411240634344</v>
      </c>
      <c r="I37" s="48">
        <v>2.581965054512898</v>
      </c>
      <c r="J37" s="36">
        <v>4294610.25563</v>
      </c>
      <c r="K37" s="36">
        <v>4638769.33682</v>
      </c>
      <c r="L37" s="37">
        <v>8.013744221348759</v>
      </c>
      <c r="M37" s="49">
        <v>2.5660999551872155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4" t="s">
        <v>26</v>
      </c>
      <c r="B38" s="29">
        <v>11529.36889</v>
      </c>
      <c r="C38" s="29">
        <v>10546.23426</v>
      </c>
      <c r="D38" s="48">
        <v>-8.527219827728146</v>
      </c>
      <c r="E38" s="48">
        <v>0.06272488258536016</v>
      </c>
      <c r="F38" s="29">
        <v>51610.45313</v>
      </c>
      <c r="G38" s="29">
        <v>49159.95104</v>
      </c>
      <c r="H38" s="48">
        <v>-4.748073193288008</v>
      </c>
      <c r="I38" s="48">
        <v>0.06416666060593941</v>
      </c>
      <c r="J38" s="36">
        <v>115604.64661</v>
      </c>
      <c r="K38" s="36">
        <v>119205.85525</v>
      </c>
      <c r="L38" s="37">
        <v>3.115107173977976</v>
      </c>
      <c r="M38" s="49">
        <v>0.06594295115884707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2" t="s">
        <v>27</v>
      </c>
      <c r="B39" s="29">
        <v>430250.76096</v>
      </c>
      <c r="C39" s="29">
        <v>460059.22864</v>
      </c>
      <c r="D39" s="48">
        <v>6.928161524569916</v>
      </c>
      <c r="E39" s="48">
        <v>2.736252617505897</v>
      </c>
      <c r="F39" s="29">
        <v>1902025.3011</v>
      </c>
      <c r="G39" s="29">
        <v>1811853.94355</v>
      </c>
      <c r="H39" s="48">
        <v>-4.740807469693026</v>
      </c>
      <c r="I39" s="48">
        <v>2.3649457455461644</v>
      </c>
      <c r="J39" s="36">
        <v>4677833.33385</v>
      </c>
      <c r="K39" s="36">
        <v>4471112.59983</v>
      </c>
      <c r="L39" s="37">
        <v>-4.419155606167414</v>
      </c>
      <c r="M39" s="49">
        <v>2.4733546785764573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4" t="s">
        <v>28</v>
      </c>
      <c r="B40" s="28">
        <v>430250.76096</v>
      </c>
      <c r="C40" s="28">
        <v>460059.22864</v>
      </c>
      <c r="D40" s="46">
        <v>6.928161524569916</v>
      </c>
      <c r="E40" s="46">
        <v>2.736252617505897</v>
      </c>
      <c r="F40" s="28">
        <v>1902025.3011</v>
      </c>
      <c r="G40" s="28">
        <v>1811853.94355</v>
      </c>
      <c r="H40" s="46">
        <v>-4.740807469693026</v>
      </c>
      <c r="I40" s="46">
        <v>2.3649457455461644</v>
      </c>
      <c r="J40" s="34">
        <v>4677833.33385</v>
      </c>
      <c r="K40" s="34">
        <v>4471112.59983</v>
      </c>
      <c r="L40" s="35">
        <v>-4.419155606167414</v>
      </c>
      <c r="M40" s="47">
        <v>2.4733546785764573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62" t="s">
        <v>52</v>
      </c>
      <c r="B41" s="68">
        <v>13917248.907289999</v>
      </c>
      <c r="C41" s="69">
        <v>15515953.174999999</v>
      </c>
      <c r="D41" s="70">
        <v>11.487214738773426</v>
      </c>
      <c r="E41" s="71">
        <v>92.28282978628062</v>
      </c>
      <c r="F41" s="69">
        <v>67531698.06751</v>
      </c>
      <c r="G41" s="69">
        <v>70499370.81383</v>
      </c>
      <c r="H41" s="70">
        <v>4.394488560547212</v>
      </c>
      <c r="I41" s="71">
        <v>92.02021369513757</v>
      </c>
      <c r="J41" s="69">
        <v>155238926.40594998</v>
      </c>
      <c r="K41" s="69">
        <v>166380929.22069</v>
      </c>
      <c r="L41" s="72">
        <v>7.177325347898685</v>
      </c>
      <c r="M41" s="73">
        <v>92.03951824642904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19.5" customHeight="1">
      <c r="A42" s="27" t="s">
        <v>56</v>
      </c>
      <c r="B42" s="51">
        <v>339464.32570938766</v>
      </c>
      <c r="C42" s="51">
        <v>481677.9810000006</v>
      </c>
      <c r="D42" s="52">
        <v>41.893549489604034</v>
      </c>
      <c r="E42" s="52">
        <v>2.8648325134187167</v>
      </c>
      <c r="F42" s="30">
        <v>1707267.4574869722</v>
      </c>
      <c r="G42" s="30">
        <v>2203535.3131640702</v>
      </c>
      <c r="H42" s="40">
        <v>29.067961993932922</v>
      </c>
      <c r="I42" s="40">
        <v>2.876192908694185</v>
      </c>
      <c r="J42" s="30">
        <v>6742652.341041863</v>
      </c>
      <c r="K42" s="30">
        <v>5006873.710300684</v>
      </c>
      <c r="L42" s="40">
        <v>-25.743261597156135</v>
      </c>
      <c r="M42" s="53">
        <v>2.769729958687356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9.5" customHeight="1">
      <c r="A43" s="79" t="s">
        <v>64</v>
      </c>
      <c r="B43" s="74">
        <v>14256713.232999386</v>
      </c>
      <c r="C43" s="74">
        <v>15997631.156</v>
      </c>
      <c r="D43" s="75">
        <v>12.211215127558203</v>
      </c>
      <c r="E43" s="75">
        <v>95.14766229969933</v>
      </c>
      <c r="F43" s="76">
        <v>69238965.52499697</v>
      </c>
      <c r="G43" s="76">
        <v>72702906.12699407</v>
      </c>
      <c r="H43" s="77">
        <v>5.002877463191647</v>
      </c>
      <c r="I43" s="77">
        <v>94.89640660383175</v>
      </c>
      <c r="J43" s="76">
        <v>161981578.74699184</v>
      </c>
      <c r="K43" s="76">
        <v>171387802.9309907</v>
      </c>
      <c r="L43" s="77">
        <v>5.806971543777188</v>
      </c>
      <c r="M43" s="78">
        <v>94.8092482051164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:124" ht="19.5" customHeight="1">
      <c r="A44" s="43" t="s">
        <v>65</v>
      </c>
      <c r="B44" s="54">
        <v>827005.1470006146</v>
      </c>
      <c r="C44" s="54">
        <v>815846.7259999998</v>
      </c>
      <c r="D44" s="55">
        <v>-1.349256536199825</v>
      </c>
      <c r="E44" s="55">
        <v>4.852337700300666</v>
      </c>
      <c r="F44" s="44">
        <v>3466211.183003038</v>
      </c>
      <c r="G44" s="44">
        <v>3910011.8210059255</v>
      </c>
      <c r="H44" s="45">
        <v>12.803623742809279</v>
      </c>
      <c r="I44" s="45">
        <v>5.103593396168247</v>
      </c>
      <c r="J44" s="44">
        <v>8132378.174008131</v>
      </c>
      <c r="K44" s="44">
        <v>9383383.610009342</v>
      </c>
      <c r="L44" s="45">
        <v>15.383020922459634</v>
      </c>
      <c r="M44" s="56">
        <v>5.190751794883601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9.5" customHeight="1" thickBot="1">
      <c r="A45" s="61" t="s">
        <v>66</v>
      </c>
      <c r="B45" s="63">
        <v>15083718.38</v>
      </c>
      <c r="C45" s="63">
        <v>16813477.882</v>
      </c>
      <c r="D45" s="64">
        <v>11.467726050186295</v>
      </c>
      <c r="E45" s="64">
        <v>100</v>
      </c>
      <c r="F45" s="65">
        <v>72705176.708</v>
      </c>
      <c r="G45" s="65">
        <v>76612917.948</v>
      </c>
      <c r="H45" s="66">
        <v>5.374777171224469</v>
      </c>
      <c r="I45" s="66">
        <v>100</v>
      </c>
      <c r="J45" s="65">
        <v>170113956.92099997</v>
      </c>
      <c r="K45" s="65">
        <v>180771186.54100004</v>
      </c>
      <c r="L45" s="66">
        <v>6.264759113768205</v>
      </c>
      <c r="M45" s="67">
        <v>100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2.75">
      <c r="A46" s="9"/>
      <c r="B46" s="31"/>
      <c r="C46" s="31"/>
      <c r="D46" s="57"/>
      <c r="E46" s="57"/>
      <c r="F46" s="31"/>
      <c r="G46" s="31"/>
      <c r="H46" s="57"/>
      <c r="I46" s="57"/>
      <c r="J46" s="31"/>
      <c r="K46" s="31"/>
      <c r="L46" s="41"/>
      <c r="M46" s="4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5.5" customHeight="1" thickBo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4" customFormat="1" ht="32.25" customHeight="1">
      <c r="A3" s="108" t="s">
        <v>31</v>
      </c>
      <c r="B3" s="102" t="s">
        <v>80</v>
      </c>
      <c r="C3" s="102"/>
      <c r="D3" s="102"/>
      <c r="E3" s="102"/>
      <c r="F3" s="102" t="s">
        <v>89</v>
      </c>
      <c r="G3" s="102"/>
      <c r="H3" s="102"/>
      <c r="I3" s="102"/>
      <c r="J3" s="102" t="s">
        <v>90</v>
      </c>
      <c r="K3" s="102"/>
      <c r="L3" s="102"/>
      <c r="M3" s="103"/>
    </row>
    <row r="4" spans="1:13" ht="37.5" customHeight="1">
      <c r="A4" s="109"/>
      <c r="B4" s="20">
        <v>2018</v>
      </c>
      <c r="C4" s="20">
        <v>2019</v>
      </c>
      <c r="D4" s="18" t="s">
        <v>58</v>
      </c>
      <c r="E4" s="18" t="s">
        <v>59</v>
      </c>
      <c r="F4" s="20">
        <v>2018</v>
      </c>
      <c r="G4" s="20">
        <v>2019</v>
      </c>
      <c r="H4" s="18" t="s">
        <v>58</v>
      </c>
      <c r="I4" s="18" t="s">
        <v>59</v>
      </c>
      <c r="J4" s="33" t="s">
        <v>57</v>
      </c>
      <c r="K4" s="33" t="s">
        <v>60</v>
      </c>
      <c r="L4" s="17" t="s">
        <v>61</v>
      </c>
      <c r="M4" s="19" t="s">
        <v>62</v>
      </c>
    </row>
    <row r="5" spans="1:13" ht="30" customHeight="1">
      <c r="A5" s="16" t="s">
        <v>32</v>
      </c>
      <c r="B5" s="5">
        <v>972647.46657</v>
      </c>
      <c r="C5" s="5">
        <v>1169750.43368</v>
      </c>
      <c r="D5" s="6">
        <v>20.26458443418099</v>
      </c>
      <c r="E5" s="11">
        <v>7.539017554943091</v>
      </c>
      <c r="F5" s="5">
        <v>4877403.87132</v>
      </c>
      <c r="G5" s="5">
        <v>5818608.21513</v>
      </c>
      <c r="H5" s="6">
        <v>19.297240266373038</v>
      </c>
      <c r="I5" s="11">
        <v>8.253418644678957</v>
      </c>
      <c r="J5" s="10">
        <v>11350087.0886</v>
      </c>
      <c r="K5" s="10">
        <v>13416992.95836</v>
      </c>
      <c r="L5" s="100">
        <v>18.210484674042675</v>
      </c>
      <c r="M5" s="101">
        <v>8.064020931487594</v>
      </c>
    </row>
    <row r="6" spans="1:13" ht="30" customHeight="1">
      <c r="A6" s="16" t="s">
        <v>54</v>
      </c>
      <c r="B6" s="5">
        <v>179091.08055</v>
      </c>
      <c r="C6" s="5">
        <v>170249.13905</v>
      </c>
      <c r="D6" s="6">
        <v>-4.937119968702994</v>
      </c>
      <c r="E6" s="11">
        <v>1.097252209579448</v>
      </c>
      <c r="F6" s="5">
        <v>792232.10558</v>
      </c>
      <c r="G6" s="5">
        <v>791933.87048</v>
      </c>
      <c r="H6" s="6">
        <v>-0.03764491465308542</v>
      </c>
      <c r="I6" s="11">
        <v>1.12332047979731</v>
      </c>
      <c r="J6" s="10">
        <v>1809584.14874</v>
      </c>
      <c r="K6" s="10">
        <v>1755507.06985</v>
      </c>
      <c r="L6" s="100">
        <v>-2.9883705009050545</v>
      </c>
      <c r="M6" s="101">
        <v>1.0551131539369338</v>
      </c>
    </row>
    <row r="7" spans="1:13" ht="30" customHeight="1">
      <c r="A7" s="16" t="s">
        <v>33</v>
      </c>
      <c r="B7" s="5">
        <v>153664.52794</v>
      </c>
      <c r="C7" s="5">
        <v>187037.47418</v>
      </c>
      <c r="D7" s="6">
        <v>21.718054704876863</v>
      </c>
      <c r="E7" s="11">
        <v>1.2054526851844536</v>
      </c>
      <c r="F7" s="5">
        <v>747875.00705</v>
      </c>
      <c r="G7" s="5">
        <v>768036.46928</v>
      </c>
      <c r="H7" s="6">
        <v>2.695833132534676</v>
      </c>
      <c r="I7" s="11">
        <v>1.0894231542976163</v>
      </c>
      <c r="J7" s="10">
        <v>1804486.35382</v>
      </c>
      <c r="K7" s="10">
        <v>1797666.44601</v>
      </c>
      <c r="L7" s="100">
        <v>-0.37794177803354556</v>
      </c>
      <c r="M7" s="101">
        <v>1.0804522215557228</v>
      </c>
    </row>
    <row r="8" spans="1:13" ht="30" customHeight="1">
      <c r="A8" s="16" t="s">
        <v>34</v>
      </c>
      <c r="B8" s="5">
        <v>227388.14336</v>
      </c>
      <c r="C8" s="5">
        <v>243999.06418</v>
      </c>
      <c r="D8" s="6">
        <v>7.305095408471521</v>
      </c>
      <c r="E8" s="11">
        <v>1.5725689645231866</v>
      </c>
      <c r="F8" s="5">
        <v>1070140.17419</v>
      </c>
      <c r="G8" s="5">
        <v>1055393.17826</v>
      </c>
      <c r="H8" s="6">
        <v>-1.3780433896112843</v>
      </c>
      <c r="I8" s="11">
        <v>1.4970249607574673</v>
      </c>
      <c r="J8" s="10">
        <v>2548419.02671</v>
      </c>
      <c r="K8" s="10">
        <v>2528957.56072</v>
      </c>
      <c r="L8" s="100">
        <v>-0.7636682109976484</v>
      </c>
      <c r="M8" s="101">
        <v>1.5199804283852476</v>
      </c>
    </row>
    <row r="9" spans="1:13" ht="30" customHeight="1">
      <c r="A9" s="16" t="s">
        <v>53</v>
      </c>
      <c r="B9" s="5">
        <v>74170.41472</v>
      </c>
      <c r="C9" s="5">
        <v>90745.58859</v>
      </c>
      <c r="D9" s="6">
        <v>22.347419699044117</v>
      </c>
      <c r="E9" s="11">
        <v>0.5848534573835487</v>
      </c>
      <c r="F9" s="5">
        <v>353564.80683</v>
      </c>
      <c r="G9" s="5">
        <v>372339.65569</v>
      </c>
      <c r="H9" s="6">
        <v>5.310157712904734</v>
      </c>
      <c r="I9" s="11">
        <v>0.5281460690950697</v>
      </c>
      <c r="J9" s="10">
        <v>945408.87262</v>
      </c>
      <c r="K9" s="10">
        <v>907759.03369</v>
      </c>
      <c r="L9" s="100">
        <v>-3.982386882583569</v>
      </c>
      <c r="M9" s="101">
        <v>0.545590794535073</v>
      </c>
    </row>
    <row r="10" spans="1:13" ht="30" customHeight="1">
      <c r="A10" s="16" t="s">
        <v>35</v>
      </c>
      <c r="B10" s="5">
        <v>1133579.93025</v>
      </c>
      <c r="C10" s="5">
        <v>1305965.18699</v>
      </c>
      <c r="D10" s="6">
        <v>15.20715497335792</v>
      </c>
      <c r="E10" s="11">
        <v>8.416918846431102</v>
      </c>
      <c r="F10" s="5">
        <v>5553297.27356</v>
      </c>
      <c r="G10" s="5">
        <v>5642578.00683</v>
      </c>
      <c r="H10" s="6">
        <v>1.6077067167838885</v>
      </c>
      <c r="I10" s="11">
        <v>8.003728177561387</v>
      </c>
      <c r="J10" s="10">
        <v>12840792.30877</v>
      </c>
      <c r="K10" s="10">
        <v>13406165.10171</v>
      </c>
      <c r="L10" s="100">
        <v>4.402943208993903</v>
      </c>
      <c r="M10" s="101">
        <v>8.057513060242542</v>
      </c>
    </row>
    <row r="11" spans="1:13" ht="30" customHeight="1">
      <c r="A11" s="16" t="s">
        <v>36</v>
      </c>
      <c r="B11" s="5">
        <v>749170.00775</v>
      </c>
      <c r="C11" s="5">
        <v>803448.80494</v>
      </c>
      <c r="D11" s="6">
        <v>7.245190895056884</v>
      </c>
      <c r="E11" s="11">
        <v>5.17821107010398</v>
      </c>
      <c r="F11" s="5">
        <v>3493992.41164</v>
      </c>
      <c r="G11" s="5">
        <v>3753816.55034</v>
      </c>
      <c r="H11" s="6">
        <v>7.43631090423704</v>
      </c>
      <c r="I11" s="11">
        <v>5.3246100029074395</v>
      </c>
      <c r="J11" s="10">
        <v>8203219.70645</v>
      </c>
      <c r="K11" s="10">
        <v>8730680.07931</v>
      </c>
      <c r="L11" s="100">
        <v>6.429918882280694</v>
      </c>
      <c r="M11" s="101">
        <v>5.247404327048506</v>
      </c>
    </row>
    <row r="12" spans="1:13" ht="30" customHeight="1">
      <c r="A12" s="16" t="s">
        <v>37</v>
      </c>
      <c r="B12" s="5">
        <v>626334.04743</v>
      </c>
      <c r="C12" s="5">
        <v>642251.34746</v>
      </c>
      <c r="D12" s="6">
        <v>2.5413435682304764</v>
      </c>
      <c r="E12" s="11">
        <v>4.1392967626044666</v>
      </c>
      <c r="F12" s="5">
        <v>2864252.6596</v>
      </c>
      <c r="G12" s="5">
        <v>3128078.40686</v>
      </c>
      <c r="H12" s="6">
        <v>9.210980266553861</v>
      </c>
      <c r="I12" s="11">
        <v>4.437030246866201</v>
      </c>
      <c r="J12" s="10">
        <v>6906815.34097</v>
      </c>
      <c r="K12" s="10">
        <v>7282688.78206</v>
      </c>
      <c r="L12" s="100">
        <v>5.442065880354227</v>
      </c>
      <c r="M12" s="101">
        <v>4.377117507499997</v>
      </c>
    </row>
    <row r="13" spans="1:13" ht="30" customHeight="1">
      <c r="A13" s="16" t="s">
        <v>38</v>
      </c>
      <c r="B13" s="5">
        <v>3935686.00707</v>
      </c>
      <c r="C13" s="5">
        <v>4576491.7816</v>
      </c>
      <c r="D13" s="6">
        <v>16.281933400654115</v>
      </c>
      <c r="E13" s="11">
        <v>29.495395674265435</v>
      </c>
      <c r="F13" s="5">
        <v>18928699.80372</v>
      </c>
      <c r="G13" s="5">
        <v>19856678.94275</v>
      </c>
      <c r="H13" s="6">
        <v>4.902498051385576</v>
      </c>
      <c r="I13" s="11">
        <v>28.165753415283923</v>
      </c>
      <c r="J13" s="10">
        <v>43703292.35959</v>
      </c>
      <c r="K13" s="10">
        <v>48349288.88123</v>
      </c>
      <c r="L13" s="100">
        <v>10.630770065131042</v>
      </c>
      <c r="M13" s="101">
        <v>29.059393469968438</v>
      </c>
    </row>
    <row r="14" spans="1:13" ht="30" customHeight="1">
      <c r="A14" s="16" t="s">
        <v>39</v>
      </c>
      <c r="B14" s="5">
        <v>1675161.52978</v>
      </c>
      <c r="C14" s="5">
        <v>1816774.19426</v>
      </c>
      <c r="D14" s="6">
        <v>8.45367219593433</v>
      </c>
      <c r="E14" s="11">
        <v>11.70907242222971</v>
      </c>
      <c r="F14" s="5">
        <v>8390516.75148</v>
      </c>
      <c r="G14" s="5">
        <v>8513503.73972</v>
      </c>
      <c r="H14" s="6">
        <v>1.4657856230166781</v>
      </c>
      <c r="I14" s="11">
        <v>12.075999603176442</v>
      </c>
      <c r="J14" s="10">
        <v>19619956.21686</v>
      </c>
      <c r="K14" s="10">
        <v>19842837.96011</v>
      </c>
      <c r="L14" s="100">
        <v>1.1359951102157528</v>
      </c>
      <c r="M14" s="101">
        <v>11.926149260646442</v>
      </c>
    </row>
    <row r="15" spans="1:13" ht="30" customHeight="1">
      <c r="A15" s="16" t="s">
        <v>40</v>
      </c>
      <c r="B15" s="5">
        <v>80149.20174</v>
      </c>
      <c r="C15" s="5">
        <v>100008.24157</v>
      </c>
      <c r="D15" s="6">
        <v>24.77758904501847</v>
      </c>
      <c r="E15" s="11">
        <v>0.6445510658741724</v>
      </c>
      <c r="F15" s="5">
        <v>434700.58114</v>
      </c>
      <c r="G15" s="5">
        <v>530696.42448</v>
      </c>
      <c r="H15" s="6">
        <v>22.08321026124497</v>
      </c>
      <c r="I15" s="11">
        <v>0.7527676039569594</v>
      </c>
      <c r="J15" s="10">
        <v>1228343.6782</v>
      </c>
      <c r="K15" s="10">
        <v>1170139.48555</v>
      </c>
      <c r="L15" s="100">
        <v>-4.738428966011499</v>
      </c>
      <c r="M15" s="101">
        <v>0.7032894280797715</v>
      </c>
    </row>
    <row r="16" spans="1:13" ht="30" customHeight="1">
      <c r="A16" s="16" t="s">
        <v>41</v>
      </c>
      <c r="B16" s="5">
        <v>1223624.72527</v>
      </c>
      <c r="C16" s="5">
        <v>1503792.85077</v>
      </c>
      <c r="D16" s="6">
        <v>22.89657275748323</v>
      </c>
      <c r="E16" s="11">
        <v>9.691914082294204</v>
      </c>
      <c r="F16" s="5">
        <v>5608043.86005</v>
      </c>
      <c r="G16" s="5">
        <v>6609187.59725</v>
      </c>
      <c r="H16" s="6">
        <v>17.851924167923205</v>
      </c>
      <c r="I16" s="11">
        <v>9.374817847244477</v>
      </c>
      <c r="J16" s="10">
        <v>12659895.20332</v>
      </c>
      <c r="K16" s="10">
        <v>15107998.09219</v>
      </c>
      <c r="L16" s="100">
        <v>19.337465670553065</v>
      </c>
      <c r="M16" s="101">
        <v>9.080366459638254</v>
      </c>
    </row>
    <row r="17" spans="1:13" ht="30" customHeight="1">
      <c r="A17" s="16" t="s">
        <v>42</v>
      </c>
      <c r="B17" s="5">
        <v>2886581.82486</v>
      </c>
      <c r="C17" s="5">
        <v>2905439.06773</v>
      </c>
      <c r="D17" s="6">
        <v>0.6532724174868767</v>
      </c>
      <c r="E17" s="11">
        <v>18.725495204583197</v>
      </c>
      <c r="F17" s="5">
        <v>14416978.76135</v>
      </c>
      <c r="G17" s="5">
        <v>13658519.75676</v>
      </c>
      <c r="H17" s="6">
        <v>-5.260873426708018</v>
      </c>
      <c r="I17" s="11">
        <v>19.373959794376745</v>
      </c>
      <c r="J17" s="10">
        <v>31618626.1013</v>
      </c>
      <c r="K17" s="10">
        <v>32084247.7699</v>
      </c>
      <c r="L17" s="100">
        <v>1.4726182823638134</v>
      </c>
      <c r="M17" s="101">
        <v>19.283608956975474</v>
      </c>
    </row>
    <row r="18" spans="1:13" s="4" customFormat="1" ht="39" customHeight="1" thickBot="1">
      <c r="A18" s="21" t="s">
        <v>29</v>
      </c>
      <c r="B18" s="22">
        <v>13917248.90729</v>
      </c>
      <c r="C18" s="22">
        <v>15515953.175</v>
      </c>
      <c r="D18" s="23">
        <v>11.487214738773424</v>
      </c>
      <c r="E18" s="22">
        <v>100</v>
      </c>
      <c r="F18" s="22">
        <v>67531698.06751</v>
      </c>
      <c r="G18" s="22">
        <v>70499370.81383</v>
      </c>
      <c r="H18" s="23">
        <v>4.394488560547212</v>
      </c>
      <c r="I18" s="22">
        <v>100</v>
      </c>
      <c r="J18" s="24">
        <v>155238926.40595</v>
      </c>
      <c r="K18" s="24">
        <v>166380929.22069</v>
      </c>
      <c r="L18" s="25">
        <v>7.177325347898663</v>
      </c>
      <c r="M18" s="26">
        <v>100</v>
      </c>
    </row>
    <row r="19" spans="2:9" ht="12.75">
      <c r="B19" s="7"/>
      <c r="C19" s="7"/>
      <c r="D19" s="8"/>
      <c r="E19" s="8"/>
      <c r="F19" s="8"/>
      <c r="G19" s="8"/>
      <c r="H19" s="8"/>
      <c r="I19" s="8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6" width="12.710937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0" t="s">
        <v>67</v>
      </c>
      <c r="B1" s="111"/>
      <c r="C1" s="111"/>
      <c r="D1" s="111"/>
      <c r="E1" s="111"/>
      <c r="F1" s="111"/>
      <c r="G1" s="111"/>
      <c r="H1" s="112"/>
    </row>
    <row r="2" spans="1:8" ht="19.5" customHeight="1">
      <c r="A2" s="113" t="s">
        <v>68</v>
      </c>
      <c r="B2" s="114"/>
      <c r="C2" s="114"/>
      <c r="D2" s="114"/>
      <c r="E2" s="114"/>
      <c r="F2" s="114"/>
      <c r="G2" s="114"/>
      <c r="H2" s="115"/>
    </row>
    <row r="3" spans="1:8" ht="19.5" customHeight="1">
      <c r="A3" s="113"/>
      <c r="B3" s="114"/>
      <c r="C3" s="114"/>
      <c r="D3" s="114"/>
      <c r="E3" s="114"/>
      <c r="F3" s="114"/>
      <c r="G3" s="114"/>
      <c r="H3" s="115"/>
    </row>
    <row r="4" spans="1:8" ht="19.5" customHeight="1">
      <c r="A4" s="80" t="s">
        <v>69</v>
      </c>
      <c r="B4" s="81"/>
      <c r="C4" s="81"/>
      <c r="D4" s="82"/>
      <c r="E4" s="82"/>
      <c r="F4" s="82"/>
      <c r="G4" s="82"/>
      <c r="H4" s="83" t="s">
        <v>70</v>
      </c>
    </row>
    <row r="5" spans="1:8" ht="19.5" customHeight="1">
      <c r="A5" s="84" t="s">
        <v>71</v>
      </c>
      <c r="B5" s="116" t="s">
        <v>72</v>
      </c>
      <c r="C5" s="117"/>
      <c r="D5" s="116" t="s">
        <v>73</v>
      </c>
      <c r="E5" s="117"/>
      <c r="F5" s="116" t="s">
        <v>74</v>
      </c>
      <c r="G5" s="117"/>
      <c r="H5" s="85" t="s">
        <v>75</v>
      </c>
    </row>
    <row r="6" spans="1:8" ht="19.5" customHeight="1">
      <c r="A6" s="84"/>
      <c r="B6" s="86" t="s">
        <v>70</v>
      </c>
      <c r="C6" s="86" t="s">
        <v>76</v>
      </c>
      <c r="D6" s="86" t="s">
        <v>70</v>
      </c>
      <c r="E6" s="86" t="s">
        <v>76</v>
      </c>
      <c r="F6" s="86" t="s">
        <v>70</v>
      </c>
      <c r="G6" s="86" t="s">
        <v>76</v>
      </c>
      <c r="H6" s="87" t="s">
        <v>91</v>
      </c>
    </row>
    <row r="7" spans="1:8" ht="19.5" customHeight="1">
      <c r="A7" s="88" t="s">
        <v>77</v>
      </c>
      <c r="B7" s="89">
        <v>191915680.88</v>
      </c>
      <c r="C7" s="89">
        <f>B7</f>
        <v>191915680.88</v>
      </c>
      <c r="D7" s="89">
        <v>208989714.79000002</v>
      </c>
      <c r="E7" s="89">
        <f>D7</f>
        <v>208989714.79000002</v>
      </c>
      <c r="F7" s="90">
        <v>196124848.51</v>
      </c>
      <c r="G7" s="89">
        <f>F7</f>
        <v>196124848.51</v>
      </c>
      <c r="H7" s="91">
        <f>((F7-D7)/D7)*100</f>
        <v>-6.15574134493991</v>
      </c>
    </row>
    <row r="8" spans="1:8" ht="19.5" customHeight="1">
      <c r="A8" s="88" t="s">
        <v>78</v>
      </c>
      <c r="B8" s="89">
        <v>175944280.94</v>
      </c>
      <c r="C8" s="89">
        <f>C7+B8</f>
        <v>367859961.82</v>
      </c>
      <c r="D8" s="89">
        <v>198515662.27</v>
      </c>
      <c r="E8" s="89">
        <f>E7+D8</f>
        <v>407505377.06000006</v>
      </c>
      <c r="F8" s="92">
        <v>189374746.78999996</v>
      </c>
      <c r="G8" s="89">
        <f>F8</f>
        <v>189374746.78999996</v>
      </c>
      <c r="H8" s="91">
        <f>((F8-D8)/D8)*100</f>
        <v>-4.604631884192363</v>
      </c>
    </row>
    <row r="9" spans="1:8" ht="19.5" customHeight="1">
      <c r="A9" s="88" t="s">
        <v>63</v>
      </c>
      <c r="B9" s="89">
        <v>208043567.48000002</v>
      </c>
      <c r="C9" s="89">
        <f aca="true" t="shared" si="0" ref="C9:C18">C8+B9</f>
        <v>575903529.3</v>
      </c>
      <c r="D9" s="89">
        <v>227928042.41000003</v>
      </c>
      <c r="E9" s="89">
        <f aca="true" t="shared" si="1" ref="E9:E18">E8+D9</f>
        <v>635433419.47</v>
      </c>
      <c r="F9" s="92">
        <v>218273245.75000003</v>
      </c>
      <c r="G9" s="89">
        <f>F9</f>
        <v>218273245.75000003</v>
      </c>
      <c r="H9" s="91">
        <f>((F9-D9)/D9)*100</f>
        <v>-4.235896802304307</v>
      </c>
    </row>
    <row r="10" spans="1:8" ht="19.5" customHeight="1">
      <c r="A10" s="88" t="s">
        <v>79</v>
      </c>
      <c r="B10" s="89">
        <v>188533396.16000003</v>
      </c>
      <c r="C10" s="89">
        <f t="shared" si="0"/>
        <v>764436925.46</v>
      </c>
      <c r="D10" s="89">
        <v>207318611.35999995</v>
      </c>
      <c r="E10" s="89">
        <f t="shared" si="1"/>
        <v>842752030.8299999</v>
      </c>
      <c r="F10" s="92">
        <v>207621273.03000003</v>
      </c>
      <c r="G10" s="89">
        <f>F10</f>
        <v>207621273.03000003</v>
      </c>
      <c r="H10" s="91">
        <f>((F10-D10)/D10)*100</f>
        <v>0.14598866354285828</v>
      </c>
    </row>
    <row r="11" spans="1:8" ht="19.5" customHeight="1">
      <c r="A11" s="88" t="s">
        <v>80</v>
      </c>
      <c r="B11" s="89">
        <v>204660277.70999998</v>
      </c>
      <c r="C11" s="89">
        <f t="shared" si="0"/>
        <v>969097203.1700001</v>
      </c>
      <c r="D11" s="89">
        <v>227388143.35999998</v>
      </c>
      <c r="E11" s="89">
        <f t="shared" si="1"/>
        <v>1070140174.1899999</v>
      </c>
      <c r="F11" s="92">
        <v>243999064.18000004</v>
      </c>
      <c r="G11" s="89">
        <f>F11</f>
        <v>243999064.18000004</v>
      </c>
      <c r="H11" s="91">
        <f>((F11-D11)/D11)*100</f>
        <v>7.305095408471544</v>
      </c>
    </row>
    <row r="12" spans="1:8" ht="19.5" customHeight="1">
      <c r="A12" s="88" t="s">
        <v>81</v>
      </c>
      <c r="B12" s="89">
        <v>204087531.76999998</v>
      </c>
      <c r="C12" s="89">
        <f t="shared" si="0"/>
        <v>1173184734.94</v>
      </c>
      <c r="D12" s="89">
        <v>205845330.76999998</v>
      </c>
      <c r="E12" s="89">
        <f t="shared" si="1"/>
        <v>1275985504.96</v>
      </c>
      <c r="F12" s="92"/>
      <c r="G12" s="89"/>
      <c r="H12" s="91"/>
    </row>
    <row r="13" spans="1:8" ht="19.5" customHeight="1">
      <c r="A13" s="88" t="s">
        <v>82</v>
      </c>
      <c r="B13" s="89">
        <v>197941485.67000002</v>
      </c>
      <c r="C13" s="89">
        <f t="shared" si="0"/>
        <v>1371126220.6100001</v>
      </c>
      <c r="D13" s="89">
        <v>201826677.97999996</v>
      </c>
      <c r="E13" s="89">
        <f t="shared" si="1"/>
        <v>1477812182.94</v>
      </c>
      <c r="F13" s="92"/>
      <c r="G13" s="89"/>
      <c r="H13" s="91"/>
    </row>
    <row r="14" spans="1:8" ht="19.5" customHeight="1">
      <c r="A14" s="88" t="s">
        <v>83</v>
      </c>
      <c r="B14" s="89">
        <v>224240924.32999998</v>
      </c>
      <c r="C14" s="89">
        <f t="shared" si="0"/>
        <v>1595367144.94</v>
      </c>
      <c r="D14" s="89">
        <v>202315182.73</v>
      </c>
      <c r="E14" s="89">
        <f t="shared" si="1"/>
        <v>1680127365.67</v>
      </c>
      <c r="F14" s="92"/>
      <c r="G14" s="89"/>
      <c r="H14" s="91"/>
    </row>
    <row r="15" spans="1:8" ht="19.5" customHeight="1">
      <c r="A15" s="88" t="s">
        <v>84</v>
      </c>
      <c r="B15" s="93">
        <v>198169098.07000002</v>
      </c>
      <c r="C15" s="89">
        <f t="shared" si="0"/>
        <v>1793536243.01</v>
      </c>
      <c r="D15" s="89">
        <v>215342844.53</v>
      </c>
      <c r="E15" s="89">
        <f t="shared" si="1"/>
        <v>1895470210.2</v>
      </c>
      <c r="F15" s="90"/>
      <c r="G15" s="89"/>
      <c r="H15" s="91"/>
    </row>
    <row r="16" spans="1:8" ht="19.5" customHeight="1">
      <c r="A16" s="88" t="s">
        <v>85</v>
      </c>
      <c r="B16" s="89">
        <v>222165532.69000006</v>
      </c>
      <c r="C16" s="89">
        <f t="shared" si="0"/>
        <v>2015701775.7</v>
      </c>
      <c r="D16" s="89">
        <v>223304465.39000002</v>
      </c>
      <c r="E16" s="89">
        <f t="shared" si="1"/>
        <v>2118774675.5900002</v>
      </c>
      <c r="F16" s="92"/>
      <c r="G16" s="89"/>
      <c r="H16" s="91"/>
    </row>
    <row r="17" spans="1:8" ht="19.5" customHeight="1">
      <c r="A17" s="88" t="s">
        <v>86</v>
      </c>
      <c r="B17" s="89">
        <v>229700162.28999996</v>
      </c>
      <c r="C17" s="89">
        <f t="shared" si="0"/>
        <v>2245401937.99</v>
      </c>
      <c r="D17" s="94">
        <v>234507568.79000002</v>
      </c>
      <c r="E17" s="89">
        <f t="shared" si="1"/>
        <v>2353282244.38</v>
      </c>
      <c r="F17" s="92"/>
      <c r="G17" s="89"/>
      <c r="H17" s="91"/>
    </row>
    <row r="18" spans="1:8" ht="19.5" customHeight="1">
      <c r="A18" s="88" t="s">
        <v>87</v>
      </c>
      <c r="B18" s="89">
        <v>201974117.70000002</v>
      </c>
      <c r="C18" s="89">
        <f t="shared" si="0"/>
        <v>2447376055.6899996</v>
      </c>
      <c r="D18" s="89">
        <v>190422312.26999998</v>
      </c>
      <c r="E18" s="89">
        <f t="shared" si="1"/>
        <v>2543704556.65</v>
      </c>
      <c r="F18" s="89"/>
      <c r="G18" s="89"/>
      <c r="H18" s="91"/>
    </row>
    <row r="19" spans="1:8" ht="19.5" customHeight="1" thickBot="1">
      <c r="A19" s="95" t="s">
        <v>88</v>
      </c>
      <c r="B19" s="96">
        <v>2447376055.6899996</v>
      </c>
      <c r="C19" s="97"/>
      <c r="D19" s="96">
        <v>2543704556.65</v>
      </c>
      <c r="E19" s="98"/>
      <c r="F19" s="96">
        <f>SUM(F7:F18)</f>
        <v>1055393178.26</v>
      </c>
      <c r="G19" s="98"/>
      <c r="H19" s="9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argesunum</cp:lastModifiedBy>
  <cp:lastPrinted>2019-05-06T07:20:32Z</cp:lastPrinted>
  <dcterms:created xsi:type="dcterms:W3CDTF">2010-11-12T12:53:26Z</dcterms:created>
  <dcterms:modified xsi:type="dcterms:W3CDTF">2019-06-03T10:16:33Z</dcterms:modified>
  <cp:category/>
  <cp:version/>
  <cp:contentType/>
  <cp:contentStatus/>
</cp:coreProperties>
</file>