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1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<sst xmlns="http://schemas.openxmlformats.org/spreadsheetml/2006/main" count="110" uniqueCount="90">
  <si>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</si>
  <si>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</si>
  <si>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</si>
  <si>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</si>
  <si>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</si>
  <si>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</si>
  <si>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</si>
  <si>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</si>
  <si>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</si>
  <si>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</si>
  <si>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</si>
  <si>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</si>
  <si>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</si>
  <si>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</si>
  <si>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</si>
  <si>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</si>
  <si>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</si>
  <si>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</si>
  <si>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</si>
  <si>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</si>
  <si>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</si>
  <si>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</si>
  <si>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</si>
  <si>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</si>
  <si>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</si>
  <si>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</si>
  <si>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</si>
  <si>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</si>
  <si>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</si>
  <si>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</si>
  <si>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</si>
  <si>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</si>
  <si>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</si>
  <si>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</si>
  <si>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</si>
  <si>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</si>
  <si>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</si>
  <si>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</si>
  <si>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</si>
  <si>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</si>
  <si>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</si>
  <si>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</si>
  <si>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</si>
  <si>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</si>
  <si>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</si>
  <si>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</si>
  <si>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</si>
  <si>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</si>
  <si>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</si>
  <si>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</si>
  <si>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</si>
  <si>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</si>
  <si>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</si>
  <si>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</si>
  <si>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</si>
  <si>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</si>
  <si>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</si>
  <si>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</si>
  <si>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</si>
  <si>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</si>
  <si>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</si>
  <si>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</si>
  <si>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</si>
  <si>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</si>
  <si>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</si>
  <si>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</si>
  <si>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</si>
  <si>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</si>
  <si>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</si>
  <si>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</si>
  <si>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</si>
  <si>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</si>
  <si>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</si>
  <si>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</si>
  <si>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</si>
  <si>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</si>
  <si>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</si>
  <si>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</si>
  <si>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</si>
  <si>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</si>
  <si>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</si>
  <si>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</si>
  <si>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</si>
  <si>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</si>
  <si>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2018</t>
  </si>
  <si>
    <t>2019</t>
  </si>
  <si>
    <t>2020</t>
  </si>
  <si>
    <t>2019/2020</t>
  </si>
  <si>
    <t>İhracatçı Birlikleri Kaydından Muaf İhracat ile Antrepo ve Serbest Bölgeler Farkı</t>
  </si>
  <si>
    <t>01 OCAK - 31 MART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</si>
</sst>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7" fillId="0" borderId="18" xfId="0" applyNumberFormat="1" applyFont="1" applyBorder="1" applyAlignment="1">
      <alignment horizontal="right"/>
    </xf>
    <xf numFmtId="0" fontId="17" fillId="0" borderId="18" xfId="0" applyFont="1" applyBorder="1" applyAlignment="1">
      <alignment/>
    </xf>
    <xf numFmtId="0" fontId="18" fillId="0" borderId="19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1" xfId="0" applyFont="1" applyBorder="1" applyAlignment="1">
      <alignment/>
    </xf>
    <xf numFmtId="3" fontId="18" fillId="0" borderId="22" xfId="0" applyNumberFormat="1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4" fontId="17" fillId="0" borderId="20" xfId="0" applyNumberFormat="1" applyFont="1" applyBorder="1" applyAlignment="1">
      <alignment horizontal="right"/>
    </xf>
    <xf numFmtId="0" fontId="11" fillId="0" borderId="13" xfId="49" applyFont="1" applyBorder="1">
      <alignment/>
      <protection/>
    </xf>
    <xf numFmtId="3" fontId="20" fillId="33" borderId="14" xfId="49" applyNumberFormat="1" applyFont="1" applyFill="1" applyBorder="1" applyAlignment="1">
      <alignment horizontal="right"/>
      <protection/>
    </xf>
    <xf numFmtId="204" fontId="21" fillId="34" borderId="14" xfId="49" applyNumberFormat="1" applyFont="1" applyFill="1" applyBorder="1" applyAlignment="1">
      <alignment horizontal="center"/>
      <protection/>
    </xf>
    <xf numFmtId="204" fontId="20" fillId="0" borderId="14" xfId="49" applyNumberFormat="1" applyFont="1" applyBorder="1" applyAlignment="1">
      <alignment horizontal="center"/>
      <protection/>
    </xf>
    <xf numFmtId="3" fontId="21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25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20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19" xfId="0" applyFont="1" applyFill="1" applyBorder="1" applyAlignment="1">
      <alignment horizontal="center"/>
    </xf>
    <xf numFmtId="3" fontId="18" fillId="0" borderId="35" xfId="0" applyNumberFormat="1" applyFont="1" applyBorder="1" applyAlignment="1" quotePrefix="1">
      <alignment horizontal="center"/>
    </xf>
    <xf numFmtId="3" fontId="18" fillId="0" borderId="36" xfId="0" applyNumberFormat="1" applyFont="1" applyBorder="1" applyAlignment="1" quotePrefix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180975</xdr:rowOff>
    </xdr:from>
    <xdr:to>
      <xdr:col>8</xdr:col>
      <xdr:colOff>38100</xdr:colOff>
      <xdr:row>38</xdr:row>
      <xdr:rowOff>171450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0975"/>
          <a:ext cx="63531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4" customWidth="1"/>
    <col min="8" max="8" width="8.28125" style="25" customWidth="1"/>
    <col min="9" max="9" width="7.421875" style="25" bestFit="1" customWidth="1"/>
    <col min="10" max="11" width="9.57421875" style="44" bestFit="1" customWidth="1"/>
    <col min="12" max="12" width="7.57421875" style="90" bestFit="1" customWidth="1"/>
    <col min="13" max="13" width="6.00390625" style="90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0"/>
      <c r="O1" s="10"/>
      <c r="P1" s="10"/>
    </row>
    <row r="2" spans="1:16" ht="25.5" customHeight="1" thickBo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0"/>
      <c r="O2" s="10"/>
      <c r="P2" s="10"/>
    </row>
    <row r="3" spans="1:13" ht="32.25" customHeight="1">
      <c r="A3" s="96" t="s">
        <v>2</v>
      </c>
      <c r="B3" s="93" t="s">
        <v>64</v>
      </c>
      <c r="C3" s="93"/>
      <c r="D3" s="93"/>
      <c r="E3" s="93"/>
      <c r="F3" s="93" t="s">
        <v>89</v>
      </c>
      <c r="G3" s="93"/>
      <c r="H3" s="93"/>
      <c r="I3" s="93"/>
      <c r="J3" s="93" t="s">
        <v>75</v>
      </c>
      <c r="K3" s="93"/>
      <c r="L3" s="93"/>
      <c r="M3" s="94"/>
    </row>
    <row r="4" spans="1:121" ht="27">
      <c r="A4" s="97"/>
      <c r="B4" s="67">
        <v>2019</v>
      </c>
      <c r="C4" s="67">
        <v>2020</v>
      </c>
      <c r="D4" s="68" t="s">
        <v>80</v>
      </c>
      <c r="E4" s="68" t="s">
        <v>79</v>
      </c>
      <c r="F4" s="67">
        <v>2019</v>
      </c>
      <c r="G4" s="67">
        <v>2020</v>
      </c>
      <c r="H4" s="68" t="s">
        <v>80</v>
      </c>
      <c r="I4" s="68" t="s">
        <v>79</v>
      </c>
      <c r="J4" s="69" t="s">
        <v>76</v>
      </c>
      <c r="K4" s="69" t="s">
        <v>81</v>
      </c>
      <c r="L4" s="70" t="s">
        <v>83</v>
      </c>
      <c r="M4" s="71" t="s">
        <v>82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1950389.6800000002</v>
      </c>
      <c r="C5" s="11">
        <v>2038947.6672</v>
      </c>
      <c r="D5" s="23">
        <v>4.540527880561789</v>
      </c>
      <c r="E5" s="23">
        <v>15.186283589191113</v>
      </c>
      <c r="F5" s="41">
        <v>5688929.677639999</v>
      </c>
      <c r="G5" s="41">
        <v>6025759.49866</v>
      </c>
      <c r="H5" s="23">
        <v>5.920794246128411</v>
      </c>
      <c r="I5" s="23">
        <v>14.084329568485202</v>
      </c>
      <c r="J5" s="45">
        <v>22588364.98994</v>
      </c>
      <c r="K5" s="45">
        <v>23716137.107540004</v>
      </c>
      <c r="L5" s="80">
        <v>4.992712478757413</v>
      </c>
      <c r="M5" s="81">
        <v>13.241973926768733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1240907.63464</v>
      </c>
      <c r="C6" s="11">
        <v>1427543.89407</v>
      </c>
      <c r="D6" s="23">
        <v>15.040302293260122</v>
      </c>
      <c r="E6" s="23">
        <v>10.632487905457712</v>
      </c>
      <c r="F6" s="41">
        <v>3743374.9575799997</v>
      </c>
      <c r="G6" s="41">
        <v>4097698.07872</v>
      </c>
      <c r="H6" s="23">
        <v>9.465338769297684</v>
      </c>
      <c r="I6" s="23">
        <v>9.577768615835947</v>
      </c>
      <c r="J6" s="45">
        <v>14958746.8848</v>
      </c>
      <c r="K6" s="45">
        <v>15698385.338230003</v>
      </c>
      <c r="L6" s="80">
        <v>4.944521483825425</v>
      </c>
      <c r="M6" s="81">
        <v>8.765238976254707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586783.55532</v>
      </c>
      <c r="C7" s="4">
        <v>633422.58331</v>
      </c>
      <c r="D7" s="24">
        <v>7.948250690932462</v>
      </c>
      <c r="E7" s="24">
        <v>4.717793956503806</v>
      </c>
      <c r="F7" s="42">
        <v>1712037.3572</v>
      </c>
      <c r="G7" s="42">
        <v>1810585.87086</v>
      </c>
      <c r="H7" s="24">
        <v>5.756212809583426</v>
      </c>
      <c r="I7" s="24">
        <v>4.231979076314924</v>
      </c>
      <c r="J7" s="46">
        <v>6708629.02087</v>
      </c>
      <c r="K7" s="46">
        <v>6887881.20453</v>
      </c>
      <c r="L7" s="82">
        <v>2.671964466992595</v>
      </c>
      <c r="M7" s="83">
        <v>3.845868444236174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143609.00703</v>
      </c>
      <c r="C8" s="4">
        <v>178893.76189</v>
      </c>
      <c r="D8" s="24">
        <v>24.570015202896695</v>
      </c>
      <c r="E8" s="24">
        <v>1.3324184058777442</v>
      </c>
      <c r="F8" s="42">
        <v>508663.28427</v>
      </c>
      <c r="G8" s="42">
        <v>637951.22391</v>
      </c>
      <c r="H8" s="24">
        <v>25.417195154068466</v>
      </c>
      <c r="I8" s="24">
        <v>1.4911174745963613</v>
      </c>
      <c r="J8" s="46">
        <v>2190003.18906</v>
      </c>
      <c r="K8" s="46">
        <v>2389848.75776</v>
      </c>
      <c r="L8" s="82">
        <v>9.125355145522803</v>
      </c>
      <c r="M8" s="83">
        <v>1.3343789840512155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128023.94576</v>
      </c>
      <c r="C9" s="4">
        <v>162417.5919</v>
      </c>
      <c r="D9" s="24">
        <v>26.86501024150281</v>
      </c>
      <c r="E9" s="24">
        <v>1.2097022646265736</v>
      </c>
      <c r="F9" s="42">
        <v>375583.97363</v>
      </c>
      <c r="G9" s="42">
        <v>421298.78579</v>
      </c>
      <c r="H9" s="24">
        <v>12.171662096805845</v>
      </c>
      <c r="I9" s="24">
        <v>0.984724157542056</v>
      </c>
      <c r="J9" s="46">
        <v>1561308.00647</v>
      </c>
      <c r="K9" s="46">
        <v>1594456.17122</v>
      </c>
      <c r="L9" s="82">
        <v>2.123102207420655</v>
      </c>
      <c r="M9" s="83">
        <v>0.8902692268530573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118196.58269</v>
      </c>
      <c r="C10" s="4">
        <v>123553.99426</v>
      </c>
      <c r="D10" s="24">
        <v>4.532628142093717</v>
      </c>
      <c r="E10" s="24">
        <v>0.9202423512842433</v>
      </c>
      <c r="F10" s="42">
        <v>345155.05454</v>
      </c>
      <c r="G10" s="42">
        <v>337219.02304</v>
      </c>
      <c r="H10" s="24">
        <v>-2.2992656186294607</v>
      </c>
      <c r="I10" s="24">
        <v>0.7882000365786509</v>
      </c>
      <c r="J10" s="46">
        <v>1401297.88133</v>
      </c>
      <c r="K10" s="46">
        <v>1409324.59786</v>
      </c>
      <c r="L10" s="82">
        <v>0.5728058706819549</v>
      </c>
      <c r="M10" s="83">
        <v>0.7869004760173492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136203.45362</v>
      </c>
      <c r="C11" s="4">
        <v>208834.8982</v>
      </c>
      <c r="D11" s="24">
        <v>53.32569964241706</v>
      </c>
      <c r="E11" s="24">
        <v>1.5554229460632703</v>
      </c>
      <c r="F11" s="42">
        <v>432800.84809</v>
      </c>
      <c r="G11" s="42">
        <v>557114.88484</v>
      </c>
      <c r="H11" s="24">
        <v>28.72314998887182</v>
      </c>
      <c r="I11" s="24">
        <v>1.302174381061865</v>
      </c>
      <c r="J11" s="46">
        <v>1654863.2119</v>
      </c>
      <c r="K11" s="46">
        <v>2154919.0625</v>
      </c>
      <c r="L11" s="82">
        <v>30.21735252824131</v>
      </c>
      <c r="M11" s="83">
        <v>1.203205307446538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34862.71071</v>
      </c>
      <c r="C12" s="4">
        <v>29459.42725</v>
      </c>
      <c r="D12" s="24">
        <v>-15.498747372074323</v>
      </c>
      <c r="E12" s="24">
        <v>0.2194167235336703</v>
      </c>
      <c r="F12" s="42">
        <v>89606.05258</v>
      </c>
      <c r="G12" s="42">
        <v>78655.4503</v>
      </c>
      <c r="H12" s="24">
        <v>-12.22082879973241</v>
      </c>
      <c r="I12" s="24">
        <v>0.18384558571067453</v>
      </c>
      <c r="J12" s="46">
        <v>320361.62614</v>
      </c>
      <c r="K12" s="46">
        <v>271714.30959</v>
      </c>
      <c r="L12" s="82">
        <v>-15.185125989072365</v>
      </c>
      <c r="M12" s="83">
        <v>0.15171247268497343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73557.31871</v>
      </c>
      <c r="C13" s="4">
        <v>78806.01768</v>
      </c>
      <c r="D13" s="24">
        <v>7.135522422579068</v>
      </c>
      <c r="E13" s="24">
        <v>0.5869550024629924</v>
      </c>
      <c r="F13" s="42">
        <v>238249.56487</v>
      </c>
      <c r="G13" s="42">
        <v>218608.83154</v>
      </c>
      <c r="H13" s="24">
        <v>-8.2437646174577</v>
      </c>
      <c r="I13" s="24">
        <v>0.5109660999041726</v>
      </c>
      <c r="J13" s="46">
        <v>1023606.51469</v>
      </c>
      <c r="K13" s="46">
        <v>888776.43798</v>
      </c>
      <c r="L13" s="82">
        <v>-13.17206121444365</v>
      </c>
      <c r="M13" s="83">
        <v>0.4962509014470073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19671.0608</v>
      </c>
      <c r="C14" s="4">
        <v>12155.61958</v>
      </c>
      <c r="D14" s="24">
        <v>-38.20557160801414</v>
      </c>
      <c r="E14" s="24">
        <v>0.09053625510541213</v>
      </c>
      <c r="F14" s="42">
        <v>41278.8224</v>
      </c>
      <c r="G14" s="42">
        <v>36264.00844</v>
      </c>
      <c r="H14" s="24">
        <v>-12.148636197528734</v>
      </c>
      <c r="I14" s="24">
        <v>0.08476180412724234</v>
      </c>
      <c r="J14" s="46">
        <v>98677.43434</v>
      </c>
      <c r="K14" s="46">
        <v>101464.79679</v>
      </c>
      <c r="L14" s="82">
        <v>2.824721243152648</v>
      </c>
      <c r="M14" s="83">
        <v>0.05665316351839198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237540.30245</v>
      </c>
      <c r="C15" s="11">
        <v>183579.49451</v>
      </c>
      <c r="D15" s="23">
        <v>-22.716485322046875</v>
      </c>
      <c r="E15" s="23">
        <v>1.3673182051885144</v>
      </c>
      <c r="F15" s="41">
        <v>669169.84431</v>
      </c>
      <c r="G15" s="41">
        <v>601962.78484</v>
      </c>
      <c r="H15" s="23">
        <v>-10.043348492384483</v>
      </c>
      <c r="I15" s="23">
        <v>1.406999773478362</v>
      </c>
      <c r="J15" s="45">
        <v>2564546.60063</v>
      </c>
      <c r="K15" s="45">
        <v>2437807.83799</v>
      </c>
      <c r="L15" s="80">
        <v>-4.941955923470665</v>
      </c>
      <c r="M15" s="81">
        <v>1.3611570755708318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237540.30245</v>
      </c>
      <c r="C16" s="4">
        <v>183579.49451</v>
      </c>
      <c r="D16" s="24">
        <v>-22.716485322046875</v>
      </c>
      <c r="E16" s="24">
        <v>1.3673182051885144</v>
      </c>
      <c r="F16" s="42">
        <v>669169.84431</v>
      </c>
      <c r="G16" s="42">
        <v>601962.78484</v>
      </c>
      <c r="H16" s="24">
        <v>-10.043348492384483</v>
      </c>
      <c r="I16" s="24">
        <v>1.406999773478362</v>
      </c>
      <c r="J16" s="46">
        <v>2564546.60063</v>
      </c>
      <c r="K16" s="46">
        <v>2437807.83799</v>
      </c>
      <c r="L16" s="82">
        <v>-4.941955923470665</v>
      </c>
      <c r="M16" s="83">
        <v>1.3611570755708318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471941.74291</v>
      </c>
      <c r="C17" s="11">
        <v>427824.27862</v>
      </c>
      <c r="D17" s="23">
        <v>-9.348074196185957</v>
      </c>
      <c r="E17" s="23">
        <v>3.186477478544885</v>
      </c>
      <c r="F17" s="41">
        <v>1276384.87575</v>
      </c>
      <c r="G17" s="41">
        <v>1326098.6351</v>
      </c>
      <c r="H17" s="23">
        <v>3.89488784257088</v>
      </c>
      <c r="I17" s="23">
        <v>3.0995611791708932</v>
      </c>
      <c r="J17" s="45">
        <v>5065071.50451</v>
      </c>
      <c r="K17" s="45">
        <v>5579943.93132</v>
      </c>
      <c r="L17" s="80">
        <v>10.16515613553632</v>
      </c>
      <c r="M17" s="81">
        <v>3.115577874943192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471941.74291</v>
      </c>
      <c r="C18" s="4">
        <v>427824.27862</v>
      </c>
      <c r="D18" s="24">
        <v>-9.348074196185957</v>
      </c>
      <c r="E18" s="24">
        <v>3.186477478544885</v>
      </c>
      <c r="F18" s="42">
        <v>1276384.87575</v>
      </c>
      <c r="G18" s="42">
        <v>1326098.6351</v>
      </c>
      <c r="H18" s="24">
        <v>3.89488784257088</v>
      </c>
      <c r="I18" s="24">
        <v>3.0995611791708932</v>
      </c>
      <c r="J18" s="46">
        <v>5065071.50451</v>
      </c>
      <c r="K18" s="46">
        <v>5579943.93132</v>
      </c>
      <c r="L18" s="82">
        <v>10.16515613553632</v>
      </c>
      <c r="M18" s="83">
        <v>3.115577874943192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12641511.541019998</v>
      </c>
      <c r="C19" s="11">
        <v>10047875.550300002</v>
      </c>
      <c r="D19" s="23">
        <v>-20.51681859644709</v>
      </c>
      <c r="E19" s="23">
        <v>74.83756941407952</v>
      </c>
      <c r="F19" s="41">
        <v>34284623.60024</v>
      </c>
      <c r="G19" s="41">
        <v>32347919.767459996</v>
      </c>
      <c r="H19" s="23">
        <v>-5.64889921313427</v>
      </c>
      <c r="I19" s="23">
        <v>75.60852087793069</v>
      </c>
      <c r="J19" s="45">
        <v>137211661.39150998</v>
      </c>
      <c r="K19" s="45">
        <v>136263961.12115</v>
      </c>
      <c r="L19" s="80">
        <v>-0.6906849321326214</v>
      </c>
      <c r="M19" s="81">
        <v>76.08337783436187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1112569.0617999998</v>
      </c>
      <c r="C20" s="11">
        <v>937017.59016</v>
      </c>
      <c r="D20" s="23">
        <v>-15.778928038496693</v>
      </c>
      <c r="E20" s="23">
        <v>6.978999550180418</v>
      </c>
      <c r="F20" s="41">
        <v>3059492.60132</v>
      </c>
      <c r="G20" s="41">
        <v>2980376.68413</v>
      </c>
      <c r="H20" s="23">
        <v>-2.58591627761629</v>
      </c>
      <c r="I20" s="23">
        <v>6.966193633657423</v>
      </c>
      <c r="J20" s="45">
        <v>12284255.780219998</v>
      </c>
      <c r="K20" s="45">
        <v>12037859.12036</v>
      </c>
      <c r="L20" s="80">
        <v>-2.0057923269291082</v>
      </c>
      <c r="M20" s="81">
        <v>6.72137354760203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727666.22758</v>
      </c>
      <c r="C21" s="4">
        <v>586449.54345</v>
      </c>
      <c r="D21" s="24">
        <v>-19.40679377132073</v>
      </c>
      <c r="E21" s="24">
        <v>4.367934116628688</v>
      </c>
      <c r="F21" s="42">
        <v>2042934.31009</v>
      </c>
      <c r="G21" s="42">
        <v>1906399.23478</v>
      </c>
      <c r="H21" s="24">
        <v>-6.68328269957858</v>
      </c>
      <c r="I21" s="24">
        <v>4.455928770094535</v>
      </c>
      <c r="J21" s="46">
        <v>8315589.15207</v>
      </c>
      <c r="K21" s="46">
        <v>7780383.94093</v>
      </c>
      <c r="L21" s="82">
        <v>-6.4361670755074725</v>
      </c>
      <c r="M21" s="83">
        <v>4.344199935211622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176063.56306</v>
      </c>
      <c r="C22" s="4">
        <v>130220.4048</v>
      </c>
      <c r="D22" s="24">
        <v>-26.037845345875045</v>
      </c>
      <c r="E22" s="24">
        <v>0.9698944353524129</v>
      </c>
      <c r="F22" s="42">
        <v>439173.25841</v>
      </c>
      <c r="G22" s="42">
        <v>415260.37953</v>
      </c>
      <c r="H22" s="24">
        <v>-5.44497608223578</v>
      </c>
      <c r="I22" s="24">
        <v>0.9706102680227088</v>
      </c>
      <c r="J22" s="46">
        <v>1680182.12335</v>
      </c>
      <c r="K22" s="46">
        <v>1641436.81152</v>
      </c>
      <c r="L22" s="82">
        <v>-2.306018573316826</v>
      </c>
      <c r="M22" s="83">
        <v>0.9165010036004482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208839.27116</v>
      </c>
      <c r="C23" s="4">
        <v>220347.64191</v>
      </c>
      <c r="D23" s="24">
        <v>5.510635373355131</v>
      </c>
      <c r="E23" s="24">
        <v>1.641170998199317</v>
      </c>
      <c r="F23" s="42">
        <v>577385.03282</v>
      </c>
      <c r="G23" s="42">
        <v>658717.06982</v>
      </c>
      <c r="H23" s="24">
        <v>14.086273868715837</v>
      </c>
      <c r="I23" s="24">
        <v>1.5396545955401795</v>
      </c>
      <c r="J23" s="46">
        <v>2288484.5048</v>
      </c>
      <c r="K23" s="46">
        <v>2616038.36791</v>
      </c>
      <c r="L23" s="82">
        <v>14.313134409386183</v>
      </c>
      <c r="M23" s="83">
        <v>1.4606726087899606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1838129.41442</v>
      </c>
      <c r="C24" s="11">
        <v>1554436.95803</v>
      </c>
      <c r="D24" s="23">
        <v>-15.433758589817014</v>
      </c>
      <c r="E24" s="23">
        <v>11.577599977629845</v>
      </c>
      <c r="F24" s="41">
        <v>5016295.75858</v>
      </c>
      <c r="G24" s="41">
        <v>4761331.66912</v>
      </c>
      <c r="H24" s="23">
        <v>-5.082716445175771</v>
      </c>
      <c r="I24" s="23">
        <v>11.128914857565185</v>
      </c>
      <c r="J24" s="47">
        <v>18194895.01218</v>
      </c>
      <c r="K24" s="47">
        <v>20332809.91568</v>
      </c>
      <c r="L24" s="84">
        <v>11.750081009364651</v>
      </c>
      <c r="M24" s="85">
        <v>11.35288337811888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1838129.41442</v>
      </c>
      <c r="C25" s="4">
        <v>1554436.95803</v>
      </c>
      <c r="D25" s="24">
        <v>-15.433758589817014</v>
      </c>
      <c r="E25" s="24">
        <v>11.577599977629845</v>
      </c>
      <c r="F25" s="42">
        <v>5016295.75858</v>
      </c>
      <c r="G25" s="42">
        <v>4761331.66912</v>
      </c>
      <c r="H25" s="24">
        <v>-5.082716445175771</v>
      </c>
      <c r="I25" s="24">
        <v>11.128914857565185</v>
      </c>
      <c r="J25" s="46">
        <v>18194895.01218</v>
      </c>
      <c r="K25" s="46">
        <v>20332809.91568</v>
      </c>
      <c r="L25" s="82">
        <v>11.750081009364651</v>
      </c>
      <c r="M25" s="83">
        <v>11.35288337811888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9690813.0648</v>
      </c>
      <c r="C26" s="11">
        <v>7556421.002110002</v>
      </c>
      <c r="D26" s="23">
        <v>-22.024901815955605</v>
      </c>
      <c r="E26" s="23">
        <v>56.280969886269276</v>
      </c>
      <c r="F26" s="41">
        <v>26208835.240340002</v>
      </c>
      <c r="G26" s="41">
        <v>24606211.414209995</v>
      </c>
      <c r="H26" s="23">
        <v>-6.114822774204352</v>
      </c>
      <c r="I26" s="23">
        <v>57.51341238670808</v>
      </c>
      <c r="J26" s="45">
        <v>106732510.59910998</v>
      </c>
      <c r="K26" s="45">
        <v>103893292.08511</v>
      </c>
      <c r="L26" s="80">
        <v>-2.6601252964658166</v>
      </c>
      <c r="M26" s="81">
        <v>58.00912090864097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1674074.0362</v>
      </c>
      <c r="C27" s="4">
        <v>1214608.38667</v>
      </c>
      <c r="D27" s="24">
        <v>-27.44595756188576</v>
      </c>
      <c r="E27" s="24">
        <v>9.046523217101878</v>
      </c>
      <c r="F27" s="42">
        <v>4501394.27231</v>
      </c>
      <c r="G27" s="42">
        <v>4226637.95405</v>
      </c>
      <c r="H27" s="24">
        <v>-6.103804768894465</v>
      </c>
      <c r="I27" s="24">
        <v>9.879146674331471</v>
      </c>
      <c r="J27" s="46">
        <v>17618456.65337</v>
      </c>
      <c r="K27" s="46">
        <v>17412891.30709</v>
      </c>
      <c r="L27" s="82">
        <v>-1.1667613703308186</v>
      </c>
      <c r="M27" s="83">
        <v>9.722538355744103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2883070.96185</v>
      </c>
      <c r="C28" s="4">
        <v>2062028.05177</v>
      </c>
      <c r="D28" s="24">
        <v>-28.47806803732489</v>
      </c>
      <c r="E28" s="24">
        <v>15.358188572857978</v>
      </c>
      <c r="F28" s="42">
        <v>7755276.39282</v>
      </c>
      <c r="G28" s="42">
        <v>6980711.82917</v>
      </c>
      <c r="H28" s="24">
        <v>-9.987581672358038</v>
      </c>
      <c r="I28" s="24">
        <v>16.316390663536673</v>
      </c>
      <c r="J28" s="46">
        <v>31092882.76397</v>
      </c>
      <c r="K28" s="46">
        <v>29812888.10801</v>
      </c>
      <c r="L28" s="82">
        <v>-4.116680546080588</v>
      </c>
      <c r="M28" s="83">
        <v>16.64611252742464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99641.45335</v>
      </c>
      <c r="C29" s="4">
        <v>69215.12559</v>
      </c>
      <c r="D29" s="24">
        <v>-30.535812894182364</v>
      </c>
      <c r="E29" s="24">
        <v>0.5155210909923342</v>
      </c>
      <c r="F29" s="42">
        <v>267259.19906</v>
      </c>
      <c r="G29" s="42">
        <v>325549.64984</v>
      </c>
      <c r="H29" s="24">
        <v>21.810456285515446</v>
      </c>
      <c r="I29" s="24">
        <v>0.7609245872277437</v>
      </c>
      <c r="J29" s="46">
        <v>1079786.71161</v>
      </c>
      <c r="K29" s="46">
        <v>1100604.62403</v>
      </c>
      <c r="L29" s="82">
        <v>1.9279652357417612</v>
      </c>
      <c r="M29" s="83">
        <v>0.6145257833938241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992598.78544</v>
      </c>
      <c r="C30" s="4">
        <v>832813.85437</v>
      </c>
      <c r="D30" s="24">
        <v>-16.09763515871828</v>
      </c>
      <c r="E30" s="24">
        <v>6.2028798349877174</v>
      </c>
      <c r="F30" s="42">
        <v>2678535.19204</v>
      </c>
      <c r="G30" s="42">
        <v>2520389.99655</v>
      </c>
      <c r="H30" s="24">
        <v>-5.904167171668007</v>
      </c>
      <c r="I30" s="24">
        <v>5.891042176578318</v>
      </c>
      <c r="J30" s="46">
        <v>11306969.9051</v>
      </c>
      <c r="K30" s="46">
        <v>11078786.02483</v>
      </c>
      <c r="L30" s="82">
        <v>-2.018081609707624</v>
      </c>
      <c r="M30" s="83">
        <v>6.185872303563602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699024.19339</v>
      </c>
      <c r="C31" s="4">
        <v>627494.85951</v>
      </c>
      <c r="D31" s="24">
        <v>-10.232740805881143</v>
      </c>
      <c r="E31" s="24">
        <v>4.673643684226922</v>
      </c>
      <c r="F31" s="42">
        <v>1885569.59092</v>
      </c>
      <c r="G31" s="42">
        <v>1886587.43993</v>
      </c>
      <c r="H31" s="24">
        <v>0.05398098351296492</v>
      </c>
      <c r="I31" s="24">
        <v>4.409621603658061</v>
      </c>
      <c r="J31" s="46">
        <v>7502776.19205</v>
      </c>
      <c r="K31" s="46">
        <v>7835279.72394</v>
      </c>
      <c r="L31" s="82">
        <v>4.431739977027751</v>
      </c>
      <c r="M31" s="83">
        <v>4.374851154843712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712309.08072</v>
      </c>
      <c r="C32" s="4">
        <v>672440.76501</v>
      </c>
      <c r="D32" s="24">
        <v>-5.597052850947964</v>
      </c>
      <c r="E32" s="24">
        <v>5.008405227191541</v>
      </c>
      <c r="F32" s="42">
        <v>2018063.36962</v>
      </c>
      <c r="G32" s="42">
        <v>2064839.63698</v>
      </c>
      <c r="H32" s="24">
        <v>2.3178790153060396</v>
      </c>
      <c r="I32" s="24">
        <v>4.826259985942826</v>
      </c>
      <c r="J32" s="46">
        <v>8115522.65888</v>
      </c>
      <c r="K32" s="46">
        <v>8168140.75513</v>
      </c>
      <c r="L32" s="82">
        <v>0.6483636170053166</v>
      </c>
      <c r="M32" s="83">
        <v>4.560705076849163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1307481.74336</v>
      </c>
      <c r="C33" s="4">
        <v>984119.03681</v>
      </c>
      <c r="D33" s="24">
        <v>-24.731718679223334</v>
      </c>
      <c r="E33" s="24">
        <v>7.329815776508747</v>
      </c>
      <c r="F33" s="42">
        <v>3698128.60957</v>
      </c>
      <c r="G33" s="42">
        <v>3140811.74092</v>
      </c>
      <c r="H33" s="24">
        <v>-15.070240315812114</v>
      </c>
      <c r="I33" s="24">
        <v>7.34118706223211</v>
      </c>
      <c r="J33" s="46">
        <v>15644665.45396</v>
      </c>
      <c r="K33" s="46">
        <v>13273104.86409</v>
      </c>
      <c r="L33" s="82">
        <v>-15.158908938316143</v>
      </c>
      <c r="M33" s="83">
        <v>7.411076590616752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316697.19016</v>
      </c>
      <c r="C34" s="4">
        <v>317579.71121</v>
      </c>
      <c r="D34" s="24">
        <v>0.2786639974778806</v>
      </c>
      <c r="E34" s="24">
        <v>2.3653650528615566</v>
      </c>
      <c r="F34" s="42">
        <v>834977.34577</v>
      </c>
      <c r="G34" s="42">
        <v>915057.71879</v>
      </c>
      <c r="H34" s="24">
        <v>9.590724038884117</v>
      </c>
      <c r="I34" s="24">
        <v>2.138813287933351</v>
      </c>
      <c r="J34" s="46">
        <v>3106775.01367</v>
      </c>
      <c r="K34" s="46">
        <v>3595338.8379</v>
      </c>
      <c r="L34" s="82">
        <v>15.725754909199724</v>
      </c>
      <c r="M34" s="83">
        <v>2.0074678660140854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297349.99144</v>
      </c>
      <c r="C35" s="4">
        <v>230591.22852</v>
      </c>
      <c r="D35" s="24">
        <v>-22.451240908635018</v>
      </c>
      <c r="E35" s="24">
        <v>1.717466242914218</v>
      </c>
      <c r="F35" s="42">
        <v>816362.80912</v>
      </c>
      <c r="G35" s="42">
        <v>894610.29584</v>
      </c>
      <c r="H35" s="24">
        <v>9.584891159403389</v>
      </c>
      <c r="I35" s="24">
        <v>2.0910204339838945</v>
      </c>
      <c r="J35" s="46">
        <v>4354873.72173</v>
      </c>
      <c r="K35" s="46">
        <v>4181798.40862</v>
      </c>
      <c r="L35" s="82">
        <v>-3.9742900522324494</v>
      </c>
      <c r="M35" s="83">
        <v>2.33491926795885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282563.32375</v>
      </c>
      <c r="C36" s="11">
        <v>141817.97045</v>
      </c>
      <c r="D36" s="23">
        <v>-49.810198801499624</v>
      </c>
      <c r="E36" s="23">
        <v>1.0562742496744868</v>
      </c>
      <c r="F36" s="41">
        <v>614718.42525</v>
      </c>
      <c r="G36" s="41">
        <v>482676.23922</v>
      </c>
      <c r="H36" s="23">
        <v>-21.480108714213294</v>
      </c>
      <c r="I36" s="23">
        <v>1.1281849581887977</v>
      </c>
      <c r="J36" s="45">
        <v>2246586.74621</v>
      </c>
      <c r="K36" s="45">
        <v>2608757.49251</v>
      </c>
      <c r="L36" s="80">
        <v>16.120933095994765</v>
      </c>
      <c r="M36" s="81">
        <v>1.4566073108970672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414615.02019</v>
      </c>
      <c r="C37" s="4">
        <v>396667.18211</v>
      </c>
      <c r="D37" s="24">
        <v>-4.32879592055669</v>
      </c>
      <c r="E37" s="24">
        <v>2.954416346703072</v>
      </c>
      <c r="F37" s="42">
        <v>1110839.15711</v>
      </c>
      <c r="G37" s="42">
        <v>1145592.41523</v>
      </c>
      <c r="H37" s="24">
        <v>3.1285589725172502</v>
      </c>
      <c r="I37" s="24">
        <v>2.677654348940465</v>
      </c>
      <c r="J37" s="46">
        <v>4543283.44613</v>
      </c>
      <c r="K37" s="46">
        <v>4711482.33467</v>
      </c>
      <c r="L37" s="82">
        <v>3.7021438467210905</v>
      </c>
      <c r="M37" s="83">
        <v>2.630669824062383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11387.28495</v>
      </c>
      <c r="C38" s="4">
        <v>7044.83009</v>
      </c>
      <c r="D38" s="24">
        <v>-38.134242526353916</v>
      </c>
      <c r="E38" s="24">
        <v>0.05247059024880438</v>
      </c>
      <c r="F38" s="42">
        <v>27710.87675</v>
      </c>
      <c r="G38" s="42">
        <v>22746.49769</v>
      </c>
      <c r="H38" s="24">
        <v>-17.91491155183316</v>
      </c>
      <c r="I38" s="24">
        <v>0.053166604154379314</v>
      </c>
      <c r="J38" s="46">
        <v>119931.33243</v>
      </c>
      <c r="K38" s="46">
        <v>114219.60429</v>
      </c>
      <c r="L38" s="82">
        <v>-4.762498693436714</v>
      </c>
      <c r="M38" s="83">
        <v>0.06377484727279467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368202.37163</v>
      </c>
      <c r="C39" s="4">
        <v>324725.44826</v>
      </c>
      <c r="D39" s="24">
        <v>-11.807887922484436</v>
      </c>
      <c r="E39" s="24">
        <v>2.4185872081138844</v>
      </c>
      <c r="F39" s="42">
        <v>966710.47245</v>
      </c>
      <c r="G39" s="42">
        <v>937240.51067</v>
      </c>
      <c r="H39" s="24">
        <v>-3.0484785900076456</v>
      </c>
      <c r="I39" s="24">
        <v>2.1906623123852085</v>
      </c>
      <c r="J39" s="46">
        <v>4425581.16818</v>
      </c>
      <c r="K39" s="46">
        <v>4280825.62323</v>
      </c>
      <c r="L39" s="82">
        <v>-3.270882160987007</v>
      </c>
      <c r="M39" s="83">
        <v>2.390211400398464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368202.37163</v>
      </c>
      <c r="C40" s="11">
        <v>324725.44826</v>
      </c>
      <c r="D40" s="23">
        <v>-11.807887922484436</v>
      </c>
      <c r="E40" s="23">
        <v>2.4185872081138844</v>
      </c>
      <c r="F40" s="41">
        <v>966710.47245</v>
      </c>
      <c r="G40" s="41">
        <v>937240.51067</v>
      </c>
      <c r="H40" s="23">
        <v>-3.0484785900076456</v>
      </c>
      <c r="I40" s="23">
        <v>2.1906623123852085</v>
      </c>
      <c r="J40" s="45">
        <v>4425581.16818</v>
      </c>
      <c r="K40" s="45">
        <v>4280825.62323</v>
      </c>
      <c r="L40" s="80">
        <v>-3.270882160987007</v>
      </c>
      <c r="M40" s="81">
        <v>2.390211400398464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6" t="s">
        <v>78</v>
      </c>
      <c r="B41" s="37">
        <v>14960103.592649998</v>
      </c>
      <c r="C41" s="38">
        <v>12411548.665760001</v>
      </c>
      <c r="D41" s="39">
        <v>-17.035676999871306</v>
      </c>
      <c r="E41" s="40">
        <v>92.44244021138452</v>
      </c>
      <c r="F41" s="38">
        <v>40940263.75033</v>
      </c>
      <c r="G41" s="38">
        <v>39310919.77678999</v>
      </c>
      <c r="H41" s="39">
        <v>-3.9798081992739354</v>
      </c>
      <c r="I41" s="40">
        <v>91.88351275880109</v>
      </c>
      <c r="J41" s="38">
        <v>164225607.54962996</v>
      </c>
      <c r="K41" s="38">
        <v>164260923.85192</v>
      </c>
      <c r="L41" s="86">
        <v>0.021504747534198877</v>
      </c>
      <c r="M41" s="87">
        <v>91.71556316152909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92" t="s">
        <v>88</v>
      </c>
      <c r="B42" s="49">
        <v>1375804.4453500006</v>
      </c>
      <c r="C42" s="33">
        <v>1014696.5062399991</v>
      </c>
      <c r="D42" s="34">
        <v>-26.24703971051182</v>
      </c>
      <c r="E42" s="34">
        <v>7.557559788615478</v>
      </c>
      <c r="F42" s="43">
        <v>3593568.879669994</v>
      </c>
      <c r="G42" s="43">
        <v>3472511.762210004</v>
      </c>
      <c r="H42" s="35">
        <v>-3.3687156560390474</v>
      </c>
      <c r="I42" s="35">
        <v>8.116487241198907</v>
      </c>
      <c r="J42" s="43">
        <v>14231498.033370018</v>
      </c>
      <c r="K42" s="43">
        <v>14837277.35808</v>
      </c>
      <c r="L42" s="35">
        <v>4.256609692736142</v>
      </c>
      <c r="M42" s="88">
        <v>8.284436838470914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8" customFormat="1" ht="18" customHeight="1" thickBot="1">
      <c r="A43" s="75" t="s">
        <v>77</v>
      </c>
      <c r="B43" s="76">
        <v>16335908.037999999</v>
      </c>
      <c r="C43" s="76">
        <v>13426245.172</v>
      </c>
      <c r="D43" s="77">
        <v>-17.811454736594047</v>
      </c>
      <c r="E43" s="78">
        <v>100</v>
      </c>
      <c r="F43" s="79">
        <v>44533832.629999995</v>
      </c>
      <c r="G43" s="79">
        <v>42783431.539</v>
      </c>
      <c r="H43" s="77">
        <v>-3.9304973042469493</v>
      </c>
      <c r="I43" s="78">
        <v>100</v>
      </c>
      <c r="J43" s="79">
        <v>178457105.58299997</v>
      </c>
      <c r="K43" s="79">
        <v>179098201.21</v>
      </c>
      <c r="L43" s="77">
        <v>0.3592435419736547</v>
      </c>
      <c r="M43" s="89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5.5" customHeight="1" thickBot="1">
      <c r="A2" s="98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5" customFormat="1" ht="32.25" customHeight="1">
      <c r="A3" s="99" t="s">
        <v>31</v>
      </c>
      <c r="B3" s="93" t="s">
        <v>64</v>
      </c>
      <c r="C3" s="93"/>
      <c r="D3" s="93"/>
      <c r="E3" s="93"/>
      <c r="F3" s="93" t="s">
        <v>89</v>
      </c>
      <c r="G3" s="93"/>
      <c r="H3" s="93"/>
      <c r="I3" s="93"/>
      <c r="J3" s="93" t="s">
        <v>75</v>
      </c>
      <c r="K3" s="93"/>
      <c r="L3" s="93"/>
      <c r="M3" s="94"/>
    </row>
    <row r="4" spans="1:13" ht="37.5" customHeight="1">
      <c r="A4" s="100"/>
      <c r="B4" s="67">
        <v>2019</v>
      </c>
      <c r="C4" s="67">
        <v>2020</v>
      </c>
      <c r="D4" s="68" t="s">
        <v>80</v>
      </c>
      <c r="E4" s="68" t="s">
        <v>79</v>
      </c>
      <c r="F4" s="67">
        <v>2019</v>
      </c>
      <c r="G4" s="67">
        <v>2020</v>
      </c>
      <c r="H4" s="68" t="s">
        <v>80</v>
      </c>
      <c r="I4" s="68" t="s">
        <v>79</v>
      </c>
      <c r="J4" s="69" t="s">
        <v>76</v>
      </c>
      <c r="K4" s="69" t="s">
        <v>81</v>
      </c>
      <c r="L4" s="70" t="s">
        <v>83</v>
      </c>
      <c r="M4" s="71" t="s">
        <v>82</v>
      </c>
    </row>
    <row r="5" spans="1:13" ht="30" customHeight="1">
      <c r="A5" s="21" t="s">
        <v>32</v>
      </c>
      <c r="B5" s="6">
        <v>1183139.14869</v>
      </c>
      <c r="C5" s="6">
        <v>912730.52069</v>
      </c>
      <c r="D5" s="7">
        <v>-22.85518388089878</v>
      </c>
      <c r="E5" s="16">
        <v>7.353881012511911</v>
      </c>
      <c r="F5" s="6">
        <v>3476639.69465</v>
      </c>
      <c r="G5" s="6">
        <v>3116434.23934</v>
      </c>
      <c r="H5" s="7">
        <v>-10.360735852619397</v>
      </c>
      <c r="I5" s="16">
        <v>7.927655361500873</v>
      </c>
      <c r="J5" s="13">
        <v>12923946.95196</v>
      </c>
      <c r="K5" s="13">
        <v>13075467.4286</v>
      </c>
      <c r="L5" s="14">
        <v>1.1724009484348887</v>
      </c>
      <c r="M5" s="15">
        <v>7.960181351705678</v>
      </c>
    </row>
    <row r="6" spans="1:13" ht="30" customHeight="1">
      <c r="A6" s="21" t="s">
        <v>53</v>
      </c>
      <c r="B6" s="6">
        <v>145620.31755</v>
      </c>
      <c r="C6" s="6">
        <v>151289.69145</v>
      </c>
      <c r="D6" s="7">
        <v>3.8932574762813412</v>
      </c>
      <c r="E6" s="16">
        <v>1.2189429016812872</v>
      </c>
      <c r="F6" s="6">
        <v>456107.25879</v>
      </c>
      <c r="G6" s="6">
        <v>458398.56497</v>
      </c>
      <c r="H6" s="7">
        <v>0.5023612617081749</v>
      </c>
      <c r="I6" s="16">
        <v>1.1660845576059204</v>
      </c>
      <c r="J6" s="13">
        <v>1749099.18258</v>
      </c>
      <c r="K6" s="13">
        <v>1794595.49126</v>
      </c>
      <c r="L6" s="14">
        <v>2.6011280053822285</v>
      </c>
      <c r="M6" s="15">
        <v>1.0925273334501724</v>
      </c>
    </row>
    <row r="7" spans="1:13" ht="30" customHeight="1">
      <c r="A7" s="21" t="s">
        <v>33</v>
      </c>
      <c r="B7" s="6">
        <v>162123.09332</v>
      </c>
      <c r="C7" s="6">
        <v>136348.33132</v>
      </c>
      <c r="D7" s="7">
        <v>-15.898266849082109</v>
      </c>
      <c r="E7" s="16">
        <v>1.0985601796506428</v>
      </c>
      <c r="F7" s="6">
        <v>432534.84251</v>
      </c>
      <c r="G7" s="6">
        <v>432205.53765</v>
      </c>
      <c r="H7" s="7">
        <v>-0.07613371863617238</v>
      </c>
      <c r="I7" s="16">
        <v>1.099454146847979</v>
      </c>
      <c r="J7" s="13">
        <v>1759074.22873</v>
      </c>
      <c r="K7" s="13">
        <v>1841221.13498</v>
      </c>
      <c r="L7" s="14">
        <v>4.66989424939206</v>
      </c>
      <c r="M7" s="15">
        <v>1.1209124433269637</v>
      </c>
    </row>
    <row r="8" spans="1:13" ht="30" customHeight="1">
      <c r="A8" s="21" t="s">
        <v>34</v>
      </c>
      <c r="B8" s="6">
        <v>218135.27979</v>
      </c>
      <c r="C8" s="6">
        <v>182523.56959</v>
      </c>
      <c r="D8" s="7">
        <v>-16.325516089961965</v>
      </c>
      <c r="E8" s="16">
        <v>1.470594641372447</v>
      </c>
      <c r="F8" s="6">
        <v>603526.00074</v>
      </c>
      <c r="G8" s="6">
        <v>579733.92796</v>
      </c>
      <c r="H8" s="7">
        <v>-3.9421785889635115</v>
      </c>
      <c r="I8" s="16">
        <v>1.4747401771613777</v>
      </c>
      <c r="J8" s="13">
        <v>2511763.24005</v>
      </c>
      <c r="K8" s="13">
        <v>2409755.34676</v>
      </c>
      <c r="L8" s="14">
        <v>-4.061206552571788</v>
      </c>
      <c r="M8" s="15">
        <v>1.4670289745431948</v>
      </c>
    </row>
    <row r="9" spans="1:13" ht="30" customHeight="1">
      <c r="A9" s="21" t="s">
        <v>52</v>
      </c>
      <c r="B9" s="6">
        <v>69679.249</v>
      </c>
      <c r="C9" s="6">
        <v>92431.16692</v>
      </c>
      <c r="D9" s="7">
        <v>32.65235812171283</v>
      </c>
      <c r="E9" s="16">
        <v>0.7447190468260565</v>
      </c>
      <c r="F9" s="6">
        <v>203181.33381</v>
      </c>
      <c r="G9" s="6">
        <v>253329.37714</v>
      </c>
      <c r="H9" s="7">
        <v>24.681422446460896</v>
      </c>
      <c r="I9" s="16">
        <v>0.6444249551483937</v>
      </c>
      <c r="J9" s="13">
        <v>876175.34422</v>
      </c>
      <c r="K9" s="13">
        <v>948445.23258</v>
      </c>
      <c r="L9" s="14">
        <v>8.248336230499275</v>
      </c>
      <c r="M9" s="15">
        <v>0.577401618314905</v>
      </c>
    </row>
    <row r="10" spans="1:13" ht="30" customHeight="1">
      <c r="A10" s="21" t="s">
        <v>35</v>
      </c>
      <c r="B10" s="6">
        <v>1143994.96089</v>
      </c>
      <c r="C10" s="6">
        <v>1095108.48607</v>
      </c>
      <c r="D10" s="7">
        <v>-4.273312076651754</v>
      </c>
      <c r="E10" s="16">
        <v>8.823302518976533</v>
      </c>
      <c r="F10" s="6">
        <v>3236618.35549</v>
      </c>
      <c r="G10" s="6">
        <v>3250463.78042</v>
      </c>
      <c r="H10" s="7">
        <v>0.4277744055463134</v>
      </c>
      <c r="I10" s="16">
        <v>8.268602716182547</v>
      </c>
      <c r="J10" s="13">
        <v>13197997.6032</v>
      </c>
      <c r="K10" s="13">
        <v>13304153.51095</v>
      </c>
      <c r="L10" s="14">
        <v>0.8043334370985235</v>
      </c>
      <c r="M10" s="15">
        <v>8.099402583991061</v>
      </c>
    </row>
    <row r="11" spans="1:13" ht="30" customHeight="1">
      <c r="A11" s="21" t="s">
        <v>36</v>
      </c>
      <c r="B11" s="6">
        <v>762337.78801</v>
      </c>
      <c r="C11" s="6">
        <v>685126.79309</v>
      </c>
      <c r="D11" s="7">
        <v>-10.128186761088005</v>
      </c>
      <c r="E11" s="16">
        <v>5.520074984518844</v>
      </c>
      <c r="F11" s="6">
        <v>2160380.32972</v>
      </c>
      <c r="G11" s="6">
        <v>2114760.09028</v>
      </c>
      <c r="H11" s="7">
        <v>-2.1116763012701742</v>
      </c>
      <c r="I11" s="16">
        <v>5.379574180120302</v>
      </c>
      <c r="J11" s="13">
        <v>8565585.91569</v>
      </c>
      <c r="K11" s="13">
        <v>8871490.77001</v>
      </c>
      <c r="L11" s="14">
        <v>3.5713243359063167</v>
      </c>
      <c r="M11" s="15">
        <v>5.4008528394784765</v>
      </c>
    </row>
    <row r="12" spans="1:13" ht="30" customHeight="1">
      <c r="A12" s="21" t="s">
        <v>37</v>
      </c>
      <c r="B12" s="6">
        <v>655795.64024</v>
      </c>
      <c r="C12" s="6">
        <v>660089.83696</v>
      </c>
      <c r="D12" s="7">
        <v>0.6548071466941242</v>
      </c>
      <c r="E12" s="16">
        <v>5.318351921553542</v>
      </c>
      <c r="F12" s="6">
        <v>1832384.05077</v>
      </c>
      <c r="G12" s="6">
        <v>1998681.97339</v>
      </c>
      <c r="H12" s="7">
        <v>9.075494984259361</v>
      </c>
      <c r="I12" s="16">
        <v>5.084292061184648</v>
      </c>
      <c r="J12" s="13">
        <v>7171504.13397</v>
      </c>
      <c r="K12" s="13">
        <v>7734793.43746</v>
      </c>
      <c r="L12" s="14">
        <v>7.854548961657981</v>
      </c>
      <c r="M12" s="15">
        <v>4.708845692620637</v>
      </c>
    </row>
    <row r="13" spans="1:13" ht="30" customHeight="1">
      <c r="A13" s="21" t="s">
        <v>38</v>
      </c>
      <c r="B13" s="6">
        <v>4208010.13644</v>
      </c>
      <c r="C13" s="6">
        <v>3562089.10827</v>
      </c>
      <c r="D13" s="7">
        <v>-15.34979734427285</v>
      </c>
      <c r="E13" s="16">
        <v>28.699795683811885</v>
      </c>
      <c r="F13" s="6">
        <v>11370990.03944</v>
      </c>
      <c r="G13" s="6">
        <v>10925971.68789</v>
      </c>
      <c r="H13" s="7">
        <v>-3.913628892527955</v>
      </c>
      <c r="I13" s="16">
        <v>27.793731995914595</v>
      </c>
      <c r="J13" s="13">
        <v>47633014.06071</v>
      </c>
      <c r="K13" s="13">
        <v>46733467.67922</v>
      </c>
      <c r="L13" s="14">
        <v>-1.8884935149043796</v>
      </c>
      <c r="M13" s="15">
        <v>28.450751757216388</v>
      </c>
    </row>
    <row r="14" spans="1:13" ht="30" customHeight="1">
      <c r="A14" s="21" t="s">
        <v>39</v>
      </c>
      <c r="B14" s="6">
        <v>1854363.73662</v>
      </c>
      <c r="C14" s="6">
        <v>1391977.07993</v>
      </c>
      <c r="D14" s="7">
        <v>-24.935057106584978</v>
      </c>
      <c r="E14" s="16">
        <v>11.215176424921706</v>
      </c>
      <c r="F14" s="6">
        <v>5006385.29596</v>
      </c>
      <c r="G14" s="6">
        <v>4708924.56859</v>
      </c>
      <c r="H14" s="7">
        <v>-5.9416267383583365</v>
      </c>
      <c r="I14" s="16">
        <v>11.97866800198923</v>
      </c>
      <c r="J14" s="13">
        <v>19654047.15652</v>
      </c>
      <c r="K14" s="13">
        <v>19270727.97552</v>
      </c>
      <c r="L14" s="14">
        <v>-1.9503320509376108</v>
      </c>
      <c r="M14" s="15">
        <v>11.73177863829161</v>
      </c>
    </row>
    <row r="15" spans="1:13" ht="30" customHeight="1">
      <c r="A15" s="21" t="s">
        <v>40</v>
      </c>
      <c r="B15" s="6">
        <v>110936.33066</v>
      </c>
      <c r="C15" s="6">
        <v>134404.45043</v>
      </c>
      <c r="D15" s="7">
        <v>21.154584463340125</v>
      </c>
      <c r="E15" s="16">
        <v>1.082898307451224</v>
      </c>
      <c r="F15" s="6">
        <v>330853.55756</v>
      </c>
      <c r="G15" s="6">
        <v>407917.52326</v>
      </c>
      <c r="H15" s="7">
        <v>23.29247001855935</v>
      </c>
      <c r="I15" s="16">
        <v>1.0376697507363923</v>
      </c>
      <c r="J15" s="13">
        <v>1140568.3662</v>
      </c>
      <c r="K15" s="13">
        <v>1487011.74968</v>
      </c>
      <c r="L15" s="14">
        <v>30.3746266989883</v>
      </c>
      <c r="M15" s="15">
        <v>0.9052741910915646</v>
      </c>
    </row>
    <row r="16" spans="1:13" ht="30" customHeight="1">
      <c r="A16" s="21" t="s">
        <v>41</v>
      </c>
      <c r="B16" s="6">
        <v>1439668.64236</v>
      </c>
      <c r="C16" s="6">
        <v>1252330.89845</v>
      </c>
      <c r="D16" s="7">
        <v>-13.012559862587795</v>
      </c>
      <c r="E16" s="16">
        <v>10.090045426038023</v>
      </c>
      <c r="F16" s="6">
        <v>3787760.01268</v>
      </c>
      <c r="G16" s="6">
        <v>3771238.37889</v>
      </c>
      <c r="H16" s="7">
        <v>-0.4361848093514929</v>
      </c>
      <c r="I16" s="16">
        <v>9.59336082773779</v>
      </c>
      <c r="J16" s="13">
        <v>14667623.68984</v>
      </c>
      <c r="K16" s="13">
        <v>15804626.52794</v>
      </c>
      <c r="L16" s="14">
        <v>7.751786261653145</v>
      </c>
      <c r="M16" s="15">
        <v>9.621659343757102</v>
      </c>
    </row>
    <row r="17" spans="1:13" ht="30" customHeight="1">
      <c r="A17" s="21" t="s">
        <v>42</v>
      </c>
      <c r="B17" s="6">
        <v>3006299.26908</v>
      </c>
      <c r="C17" s="6">
        <v>2155098.73259</v>
      </c>
      <c r="D17" s="7">
        <v>-28.313898926984994</v>
      </c>
      <c r="E17" s="16">
        <v>17.363656950685908</v>
      </c>
      <c r="F17" s="6">
        <v>8042902.97821</v>
      </c>
      <c r="G17" s="6">
        <v>7292860.12701</v>
      </c>
      <c r="H17" s="7">
        <v>-9.32552404563417</v>
      </c>
      <c r="I17" s="16">
        <v>18.55174126786995</v>
      </c>
      <c r="J17" s="13">
        <v>32375207.67596</v>
      </c>
      <c r="K17" s="13">
        <v>30985167.56696</v>
      </c>
      <c r="L17" s="14">
        <v>-4.293532640509257</v>
      </c>
      <c r="M17" s="15">
        <v>18.863383232212243</v>
      </c>
    </row>
    <row r="18" spans="1:13" s="5" customFormat="1" ht="39" customHeight="1" thickBot="1">
      <c r="A18" s="27" t="s">
        <v>29</v>
      </c>
      <c r="B18" s="28">
        <v>14960103.592649998</v>
      </c>
      <c r="C18" s="28">
        <v>12411548.66576</v>
      </c>
      <c r="D18" s="29">
        <v>-17.03567699987132</v>
      </c>
      <c r="E18" s="28">
        <v>100</v>
      </c>
      <c r="F18" s="28">
        <v>40940263.75033</v>
      </c>
      <c r="G18" s="28">
        <v>39310919.77679</v>
      </c>
      <c r="H18" s="29">
        <v>-3.9798081992739167</v>
      </c>
      <c r="I18" s="28">
        <v>100</v>
      </c>
      <c r="J18" s="30">
        <v>164225607.54963</v>
      </c>
      <c r="K18" s="30">
        <v>164260923.85192</v>
      </c>
      <c r="L18" s="31">
        <v>0.02150474753418073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101" t="s">
        <v>55</v>
      </c>
      <c r="B1" s="102"/>
      <c r="C1" s="102"/>
      <c r="D1" s="102"/>
      <c r="E1" s="102"/>
      <c r="F1" s="102"/>
      <c r="G1" s="102"/>
      <c r="H1" s="103"/>
    </row>
    <row r="2" spans="1:8" ht="15" customHeight="1">
      <c r="A2" s="104" t="s">
        <v>56</v>
      </c>
      <c r="B2" s="105"/>
      <c r="C2" s="105"/>
      <c r="D2" s="105"/>
      <c r="E2" s="105"/>
      <c r="F2" s="105"/>
      <c r="G2" s="105"/>
      <c r="H2" s="106"/>
    </row>
    <row r="3" spans="1:8" ht="15" customHeight="1">
      <c r="A3" s="104"/>
      <c r="B3" s="105"/>
      <c r="C3" s="105"/>
      <c r="D3" s="105"/>
      <c r="E3" s="105"/>
      <c r="F3" s="105"/>
      <c r="G3" s="105"/>
      <c r="H3" s="106"/>
    </row>
    <row r="4" spans="1:8" ht="15" customHeight="1">
      <c r="A4" s="50" t="s">
        <v>57</v>
      </c>
      <c r="B4" s="72"/>
      <c r="C4" s="72"/>
      <c r="D4" s="73"/>
      <c r="E4" s="73"/>
      <c r="F4" s="73"/>
      <c r="G4" s="73"/>
      <c r="H4" s="91" t="s">
        <v>58</v>
      </c>
    </row>
    <row r="5" spans="1:8" ht="15" customHeight="1">
      <c r="A5" s="51" t="s">
        <v>59</v>
      </c>
      <c r="B5" s="107" t="s">
        <v>84</v>
      </c>
      <c r="C5" s="108"/>
      <c r="D5" s="107" t="s">
        <v>85</v>
      </c>
      <c r="E5" s="108"/>
      <c r="F5" s="107" t="s">
        <v>86</v>
      </c>
      <c r="G5" s="108"/>
      <c r="H5" s="52" t="s">
        <v>60</v>
      </c>
    </row>
    <row r="6" spans="1:8" ht="15" customHeight="1">
      <c r="A6" s="51"/>
      <c r="B6" s="53" t="s">
        <v>58</v>
      </c>
      <c r="C6" s="53" t="s">
        <v>61</v>
      </c>
      <c r="D6" s="53" t="s">
        <v>58</v>
      </c>
      <c r="E6" s="53" t="s">
        <v>61</v>
      </c>
      <c r="F6" s="53" t="s">
        <v>58</v>
      </c>
      <c r="G6" s="53" t="s">
        <v>61</v>
      </c>
      <c r="H6" s="54" t="s">
        <v>87</v>
      </c>
    </row>
    <row r="7" spans="1:8" ht="15" customHeight="1">
      <c r="A7" s="55" t="s">
        <v>62</v>
      </c>
      <c r="B7" s="56">
        <v>208989714.79000002</v>
      </c>
      <c r="C7" s="56">
        <f>B7</f>
        <v>208989714.79000002</v>
      </c>
      <c r="D7" s="56">
        <v>196083319.12999997</v>
      </c>
      <c r="E7" s="56">
        <f>D7</f>
        <v>196083319.12999997</v>
      </c>
      <c r="F7" s="57">
        <v>205428239.6</v>
      </c>
      <c r="G7" s="56">
        <f>F7</f>
        <v>205428239.6</v>
      </c>
      <c r="H7" s="58">
        <f>((F7-D7)/D7)*100</f>
        <v>4.765790640153588</v>
      </c>
    </row>
    <row r="8" spans="1:8" ht="15" customHeight="1">
      <c r="A8" s="55" t="s">
        <v>63</v>
      </c>
      <c r="B8" s="56">
        <v>198515662.27</v>
      </c>
      <c r="C8" s="56">
        <f>C7+B8</f>
        <v>407505377.06000006</v>
      </c>
      <c r="D8" s="56">
        <v>189307401.81999996</v>
      </c>
      <c r="E8" s="56">
        <f aca="true" t="shared" si="0" ref="E8:E18">E7+D8</f>
        <v>385390720.9499999</v>
      </c>
      <c r="F8" s="59">
        <v>191782118.77</v>
      </c>
      <c r="G8" s="56">
        <f>G7+F8</f>
        <v>397210358.37</v>
      </c>
      <c r="H8" s="58">
        <f>((F8-D8)/D8)*100</f>
        <v>1.3072478551858708</v>
      </c>
    </row>
    <row r="9" spans="1:8" ht="15" customHeight="1">
      <c r="A9" s="55" t="s">
        <v>64</v>
      </c>
      <c r="B9" s="56">
        <v>227928042.41000003</v>
      </c>
      <c r="C9" s="56">
        <f aca="true" t="shared" si="1" ref="C9:C18">C8+B9</f>
        <v>635433419.47</v>
      </c>
      <c r="D9" s="56">
        <v>218135280</v>
      </c>
      <c r="E9" s="56">
        <f t="shared" si="0"/>
        <v>603526000.9499999</v>
      </c>
      <c r="F9" s="59">
        <v>182523569.59</v>
      </c>
      <c r="G9" s="56">
        <f>G8+F9</f>
        <v>579733927.96</v>
      </c>
      <c r="H9" s="58">
        <f>((F9-D9)/D9)*100</f>
        <v>-16.325516170515836</v>
      </c>
    </row>
    <row r="10" spans="1:8" ht="15" customHeight="1">
      <c r="A10" s="55" t="s">
        <v>65</v>
      </c>
      <c r="B10" s="56">
        <v>207318611.35999995</v>
      </c>
      <c r="C10" s="56">
        <f t="shared" si="1"/>
        <v>842752030.8299999</v>
      </c>
      <c r="D10" s="56">
        <v>207174618</v>
      </c>
      <c r="E10" s="56">
        <f t="shared" si="0"/>
        <v>810700618.9499999</v>
      </c>
      <c r="F10" s="59"/>
      <c r="G10" s="56"/>
      <c r="H10" s="74"/>
    </row>
    <row r="11" spans="1:8" ht="15" customHeight="1">
      <c r="A11" s="55" t="s">
        <v>66</v>
      </c>
      <c r="B11" s="56">
        <v>227388143.35999998</v>
      </c>
      <c r="C11" s="56">
        <f t="shared" si="1"/>
        <v>1070140174.1899999</v>
      </c>
      <c r="D11" s="56">
        <v>243589314</v>
      </c>
      <c r="E11" s="56">
        <f t="shared" si="0"/>
        <v>1054289932.9499999</v>
      </c>
      <c r="F11" s="59"/>
      <c r="G11" s="56"/>
      <c r="H11" s="58"/>
    </row>
    <row r="12" spans="1:8" ht="15" customHeight="1">
      <c r="A12" s="55" t="s">
        <v>67</v>
      </c>
      <c r="B12" s="56">
        <v>205835417.32999998</v>
      </c>
      <c r="C12" s="56">
        <f t="shared" si="1"/>
        <v>1275975591.52</v>
      </c>
      <c r="D12" s="56">
        <v>152654673</v>
      </c>
      <c r="E12" s="56">
        <f t="shared" si="0"/>
        <v>1206944605.9499998</v>
      </c>
      <c r="F12" s="59"/>
      <c r="G12" s="56"/>
      <c r="H12" s="58"/>
    </row>
    <row r="13" spans="1:8" ht="15" customHeight="1">
      <c r="A13" s="55" t="s">
        <v>68</v>
      </c>
      <c r="B13" s="56">
        <v>201826677.97999996</v>
      </c>
      <c r="C13" s="56">
        <f t="shared" si="1"/>
        <v>1477802269.5</v>
      </c>
      <c r="D13" s="56">
        <v>207790526.07000002</v>
      </c>
      <c r="E13" s="56">
        <f t="shared" si="0"/>
        <v>1414735132.0199997</v>
      </c>
      <c r="F13" s="59"/>
      <c r="G13" s="56"/>
      <c r="H13" s="58"/>
    </row>
    <row r="14" spans="1:8" ht="15" customHeight="1">
      <c r="A14" s="55" t="s">
        <v>69</v>
      </c>
      <c r="B14" s="56">
        <v>202315182.73</v>
      </c>
      <c r="C14" s="56">
        <f t="shared" si="1"/>
        <v>1680117452.23</v>
      </c>
      <c r="D14" s="56">
        <v>189303619</v>
      </c>
      <c r="E14" s="56">
        <f t="shared" si="0"/>
        <v>1604038751.0199997</v>
      </c>
      <c r="F14" s="59"/>
      <c r="G14" s="56"/>
      <c r="H14" s="58"/>
    </row>
    <row r="15" spans="1:8" ht="15" customHeight="1">
      <c r="A15" s="55" t="s">
        <v>70</v>
      </c>
      <c r="B15" s="60">
        <v>215342844.53</v>
      </c>
      <c r="C15" s="56">
        <f t="shared" si="1"/>
        <v>1895460296.76</v>
      </c>
      <c r="D15" s="56">
        <v>210106910</v>
      </c>
      <c r="E15" s="56">
        <f t="shared" si="0"/>
        <v>1814145661.0199997</v>
      </c>
      <c r="F15" s="57"/>
      <c r="G15" s="56"/>
      <c r="H15" s="58"/>
    </row>
    <row r="16" spans="1:8" ht="15" customHeight="1">
      <c r="A16" s="55" t="s">
        <v>71</v>
      </c>
      <c r="B16" s="56">
        <v>223287932.34</v>
      </c>
      <c r="C16" s="56">
        <f t="shared" si="1"/>
        <v>2118748229.1</v>
      </c>
      <c r="D16" s="56">
        <v>209161172.29000005</v>
      </c>
      <c r="E16" s="56">
        <f t="shared" si="0"/>
        <v>2023306833.3099997</v>
      </c>
      <c r="F16" s="59"/>
      <c r="G16" s="56"/>
      <c r="H16" s="58"/>
    </row>
    <row r="17" spans="1:8" ht="15" customHeight="1">
      <c r="A17" s="55" t="s">
        <v>72</v>
      </c>
      <c r="B17" s="56">
        <v>234507568.79000002</v>
      </c>
      <c r="C17" s="56">
        <f t="shared" si="1"/>
        <v>2353255797.89</v>
      </c>
      <c r="D17" s="61">
        <v>220702504.52999997</v>
      </c>
      <c r="E17" s="56">
        <f t="shared" si="0"/>
        <v>2244009337.8399997</v>
      </c>
      <c r="F17" s="59"/>
      <c r="G17" s="56"/>
      <c r="H17" s="58"/>
    </row>
    <row r="18" spans="1:8" ht="15" customHeight="1">
      <c r="A18" s="55" t="s">
        <v>73</v>
      </c>
      <c r="B18" s="56">
        <v>190414860.88999996</v>
      </c>
      <c r="C18" s="56">
        <f t="shared" si="1"/>
        <v>2543670658.7799997</v>
      </c>
      <c r="D18" s="56">
        <v>189655457</v>
      </c>
      <c r="E18" s="56">
        <f t="shared" si="0"/>
        <v>2433664794.8399997</v>
      </c>
      <c r="F18" s="56"/>
      <c r="G18" s="56"/>
      <c r="H18" s="74"/>
    </row>
    <row r="19" spans="1:8" ht="15" customHeight="1" thickBot="1">
      <c r="A19" s="62" t="s">
        <v>74</v>
      </c>
      <c r="B19" s="63">
        <f>SUM(B7:B18)</f>
        <v>2543670658.7799997</v>
      </c>
      <c r="C19" s="64"/>
      <c r="D19" s="63">
        <f>SUM(D7:D18)</f>
        <v>2433664794.8399997</v>
      </c>
      <c r="E19" s="65"/>
      <c r="F19" s="63">
        <f>SUM(F7:F18)</f>
        <v>579733927.96</v>
      </c>
      <c r="G19" s="65"/>
      <c r="H19" s="66"/>
    </row>
    <row r="20" spans="1:8" ht="15" customHeight="1">
      <c r="A20" s="109"/>
      <c r="B20" s="110"/>
      <c r="C20" s="111"/>
      <c r="D20" s="110"/>
      <c r="E20" s="111"/>
      <c r="F20" s="110"/>
      <c r="G20" s="111"/>
      <c r="H20" s="112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2020-04-02T10:50:57Z</cp:lastPrinted>
  <dcterms:created xsi:type="dcterms:W3CDTF">2010-11-12T12:53:26Z</dcterms:created>
  <dcterms:modified xsi:type="dcterms:W3CDTF">2020-04-02T10:52:12Z</dcterms:modified>
  <cp:category/>
  <cp:version/>
  <cp:contentType/>
  <cp:contentStatus/>
</cp:coreProperties>
</file>