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2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<sst xmlns="http://schemas.openxmlformats.org/spreadsheetml/2006/main" count="107" uniqueCount="88">
  <si>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</si>
  <si>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</si>
  <si>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</si>
  <si>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</si>
  <si>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</si>
  <si>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</si>
  <si>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</si>
  <si>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</si>
  <si>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</si>
  <si>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</si>
  <si>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</si>
  <si>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</si>
  <si>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</si>
  <si>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</si>
  <si>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</si>
  <si>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</si>
  <si>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</si>
  <si>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</si>
  <si>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</si>
  <si>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</si>
  <si>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</si>
  <si>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</si>
  <si>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</si>
  <si>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</si>
  <si>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</si>
  <si>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</si>
  <si>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</si>
  <si>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</si>
  <si>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</si>
  <si>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</si>
  <si>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</si>
  <si>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</si>
  <si>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</si>
  <si>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</si>
  <si>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</si>
  <si>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</si>
  <si>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</si>
  <si>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</si>
  <si>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</si>
  <si>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</si>
  <si>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</si>
  <si>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</si>
  <si>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</si>
  <si>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</si>
  <si>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</si>
  <si>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</si>
  <si>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</si>
  <si>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</si>
  <si>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</si>
  <si>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</si>
  <si>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</si>
  <si>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</si>
  <si>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</si>
  <si>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</si>
  <si>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</si>
  <si>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</si>
  <si>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</si>
  <si>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</si>
  <si>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2019/2020</t>
  </si>
  <si>
    <t>Pay (2021) (%)</t>
  </si>
  <si>
    <t>Değişim (2020/2021) (%)</t>
  </si>
  <si>
    <t xml:space="preserve"> 2020/2021</t>
  </si>
  <si>
    <t xml:space="preserve">  Değişim   (19-20/20-21) (%)</t>
  </si>
  <si>
    <t>Pay (20-21) (%)</t>
  </si>
  <si>
    <t>İhracatçı Birlikleri Kaydından Muaf İhracat ile Antrepo ve Serbest Bölgeler Farkı</t>
  </si>
  <si>
    <t>HAZİRAN</t>
  </si>
  <si>
    <t>01 OCAK - 30 HAZİRAN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</si>
  <si>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</si>
  <si>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</si>
  <si>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</si>
  <si>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</si>
  <si>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</si>
  <si>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</si>
  <si>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</si>
  <si>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2020/2021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</si>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</sst>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18" fillId="0" borderId="19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210" fontId="18" fillId="0" borderId="21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9" fillId="32" borderId="32" xfId="0" applyFont="1" applyFill="1" applyBorder="1" applyAlignment="1">
      <alignment horizontal="center"/>
    </xf>
    <xf numFmtId="0" fontId="19" fillId="32" borderId="33" xfId="0" applyFont="1" applyFill="1" applyBorder="1" applyAlignment="1">
      <alignment horizontal="center"/>
    </xf>
    <xf numFmtId="0" fontId="19" fillId="32" borderId="34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0" xfId="0" applyFont="1" applyFill="1" applyBorder="1" applyAlignment="1">
      <alignment horizontal="center"/>
    </xf>
    <xf numFmtId="0" fontId="19" fillId="0" borderId="35" xfId="0" applyFont="1" applyBorder="1" applyAlignment="1" quotePrefix="1">
      <alignment horizontal="center"/>
    </xf>
    <xf numFmtId="0" fontId="19" fillId="0" borderId="36" xfId="0" applyFont="1" applyBorder="1" applyAlignment="1" quotePrefix="1">
      <alignment horizontal="center"/>
    </xf>
    <xf numFmtId="3" fontId="19" fillId="0" borderId="36" xfId="0" applyNumberFormat="1" applyFont="1" applyBorder="1" applyAlignment="1" quotePrefix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714375</xdr:colOff>
      <xdr:row>38</xdr:row>
      <xdr:rowOff>57150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0"/>
          <a:ext cx="647700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8" bestFit="1" customWidth="1"/>
    <col min="13" max="13" width="6.00390625" style="68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10"/>
      <c r="O1" s="10"/>
      <c r="P1" s="10"/>
    </row>
    <row r="2" spans="1:16" ht="25.5" customHeight="1" thickBo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10"/>
      <c r="O2" s="10"/>
      <c r="P2" s="10"/>
    </row>
    <row r="3" spans="1:13" ht="32.25" customHeight="1">
      <c r="A3" s="93" t="s">
        <v>2</v>
      </c>
      <c r="B3" s="90" t="s">
        <v>65</v>
      </c>
      <c r="C3" s="90"/>
      <c r="D3" s="90"/>
      <c r="E3" s="90"/>
      <c r="F3" s="90" t="s">
        <v>66</v>
      </c>
      <c r="G3" s="90"/>
      <c r="H3" s="90"/>
      <c r="I3" s="90"/>
      <c r="J3" s="90" t="s">
        <v>55</v>
      </c>
      <c r="K3" s="90"/>
      <c r="L3" s="90"/>
      <c r="M3" s="91"/>
    </row>
    <row r="4" spans="1:121" ht="27">
      <c r="A4" s="94"/>
      <c r="B4" s="48">
        <v>2020</v>
      </c>
      <c r="C4" s="48">
        <v>2021</v>
      </c>
      <c r="D4" s="49" t="s">
        <v>60</v>
      </c>
      <c r="E4" s="49" t="s">
        <v>59</v>
      </c>
      <c r="F4" s="48">
        <v>2020</v>
      </c>
      <c r="G4" s="48">
        <v>2021</v>
      </c>
      <c r="H4" s="49" t="s">
        <v>60</v>
      </c>
      <c r="I4" s="49" t="s">
        <v>59</v>
      </c>
      <c r="J4" s="50" t="s">
        <v>58</v>
      </c>
      <c r="K4" s="50" t="s">
        <v>61</v>
      </c>
      <c r="L4" s="51" t="s">
        <v>62</v>
      </c>
      <c r="M4" s="52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1909991.8026700001</v>
      </c>
      <c r="C5" s="11">
        <v>2564723.46173</v>
      </c>
      <c r="D5" s="23">
        <v>34.27929157312313</v>
      </c>
      <c r="E5" s="23">
        <v>12.970677253251129</v>
      </c>
      <c r="F5" s="40">
        <v>11262482.118639998</v>
      </c>
      <c r="G5" s="40">
        <v>13616542.016870001</v>
      </c>
      <c r="H5" s="23">
        <v>20.90178588904404</v>
      </c>
      <c r="I5" s="23">
        <v>12.970350232864703</v>
      </c>
      <c r="J5" s="44">
        <v>23694436.604879998</v>
      </c>
      <c r="K5" s="44">
        <v>26699712.622899998</v>
      </c>
      <c r="L5" s="58">
        <v>12.683466875093572</v>
      </c>
      <c r="M5" s="59">
        <v>13.37879965248135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1267762.47056</v>
      </c>
      <c r="C6" s="11">
        <v>1636249.0356</v>
      </c>
      <c r="D6" s="23">
        <v>29.065899456483436</v>
      </c>
      <c r="E6" s="23">
        <v>8.275066869156781</v>
      </c>
      <c r="F6" s="40">
        <v>7644715.668949999</v>
      </c>
      <c r="G6" s="40">
        <v>8868420.2704</v>
      </c>
      <c r="H6" s="23">
        <v>16.00719574725632</v>
      </c>
      <c r="I6" s="23">
        <v>8.447557153410491</v>
      </c>
      <c r="J6" s="44">
        <v>15954815.421729999</v>
      </c>
      <c r="K6" s="44">
        <v>17555170.7079</v>
      </c>
      <c r="L6" s="58">
        <v>10.030547166282867</v>
      </c>
      <c r="M6" s="59">
        <v>8.796615719551259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571551.14308</v>
      </c>
      <c r="C7" s="4">
        <v>766531.93329</v>
      </c>
      <c r="D7" s="24">
        <v>34.114320751644186</v>
      </c>
      <c r="E7" s="24">
        <v>3.8766122193574324</v>
      </c>
      <c r="F7" s="41">
        <v>3471729.33024</v>
      </c>
      <c r="G7" s="41">
        <v>4155642.78777</v>
      </c>
      <c r="H7" s="24">
        <v>19.69950397840263</v>
      </c>
      <c r="I7" s="24">
        <v>3.9584310270020393</v>
      </c>
      <c r="J7" s="45">
        <v>7014416.60626</v>
      </c>
      <c r="K7" s="45">
        <v>7976117.26257</v>
      </c>
      <c r="L7" s="60">
        <v>13.710344142543985</v>
      </c>
      <c r="M7" s="61">
        <v>3.996704997082908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264193.6282</v>
      </c>
      <c r="C8" s="4">
        <v>295745.21227</v>
      </c>
      <c r="D8" s="24">
        <v>11.942598421077303</v>
      </c>
      <c r="E8" s="24">
        <v>1.4956839420655832</v>
      </c>
      <c r="F8" s="41">
        <v>1178078.50038</v>
      </c>
      <c r="G8" s="41">
        <v>1472210.23456</v>
      </c>
      <c r="H8" s="24">
        <v>24.96707427265034</v>
      </c>
      <c r="I8" s="24">
        <v>1.4023444671190044</v>
      </c>
      <c r="J8" s="45">
        <v>2473516.79338</v>
      </c>
      <c r="K8" s="45">
        <v>3024153.58147</v>
      </c>
      <c r="L8" s="60">
        <v>22.26129167845949</v>
      </c>
      <c r="M8" s="61">
        <v>1.5153550697815166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112606.64789</v>
      </c>
      <c r="C9" s="4">
        <v>193875.05601</v>
      </c>
      <c r="D9" s="24">
        <v>72.17016902890776</v>
      </c>
      <c r="E9" s="24">
        <v>0.980491977589445</v>
      </c>
      <c r="F9" s="41">
        <v>777191.25663</v>
      </c>
      <c r="G9" s="41">
        <v>936046.23607</v>
      </c>
      <c r="H9" s="24">
        <v>20.439625135364416</v>
      </c>
      <c r="I9" s="24">
        <v>0.8916248707594733</v>
      </c>
      <c r="J9" s="45">
        <v>1602940.23953</v>
      </c>
      <c r="K9" s="45">
        <v>1841722.12819</v>
      </c>
      <c r="L9" s="60">
        <v>14.89649350433761</v>
      </c>
      <c r="M9" s="61">
        <v>0.9228575496899599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89459.7003</v>
      </c>
      <c r="C10" s="4">
        <v>111112.39329</v>
      </c>
      <c r="D10" s="24">
        <v>24.203851474338116</v>
      </c>
      <c r="E10" s="24">
        <v>0.561933094817463</v>
      </c>
      <c r="F10" s="41">
        <v>604036.91111</v>
      </c>
      <c r="G10" s="41">
        <v>685069.85202</v>
      </c>
      <c r="H10" s="24">
        <v>13.415229999949997</v>
      </c>
      <c r="I10" s="24">
        <v>0.652558917210223</v>
      </c>
      <c r="J10" s="45">
        <v>1376434.07253</v>
      </c>
      <c r="K10" s="45">
        <v>1479518.52657</v>
      </c>
      <c r="L10" s="60">
        <v>7.489240211158258</v>
      </c>
      <c r="M10" s="61">
        <v>0.741363108610286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120394.22031</v>
      </c>
      <c r="C11" s="4">
        <v>149062.02895</v>
      </c>
      <c r="D11" s="24">
        <v>23.81161534680319</v>
      </c>
      <c r="E11" s="24">
        <v>0.7538572860097178</v>
      </c>
      <c r="F11" s="41">
        <v>990683.88397</v>
      </c>
      <c r="G11" s="41">
        <v>1038649.18198</v>
      </c>
      <c r="H11" s="24">
        <v>4.8416350347587285</v>
      </c>
      <c r="I11" s="24">
        <v>0.9893586523412878</v>
      </c>
      <c r="J11" s="45">
        <v>2241301.62424</v>
      </c>
      <c r="K11" s="45">
        <v>1988112.37276</v>
      </c>
      <c r="L11" s="60">
        <v>-11.296527372385833</v>
      </c>
      <c r="M11" s="61">
        <v>0.9962113636744586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18969.29394</v>
      </c>
      <c r="C12" s="4">
        <v>23406.55923</v>
      </c>
      <c r="D12" s="24">
        <v>23.391831578102476</v>
      </c>
      <c r="E12" s="24">
        <v>0.1183749164039103</v>
      </c>
      <c r="F12" s="41">
        <v>140785.54838</v>
      </c>
      <c r="G12" s="41">
        <v>136519.96598</v>
      </c>
      <c r="H12" s="24">
        <v>-3.0298439357472815</v>
      </c>
      <c r="I12" s="24">
        <v>0.13004122267941293</v>
      </c>
      <c r="J12" s="45">
        <v>266020.80883</v>
      </c>
      <c r="K12" s="45">
        <v>266861.23134</v>
      </c>
      <c r="L12" s="60">
        <v>0.3159235977427142</v>
      </c>
      <c r="M12" s="61">
        <v>0.13371990176591458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84526.76418</v>
      </c>
      <c r="C13" s="4">
        <v>85523.65863</v>
      </c>
      <c r="D13" s="24">
        <v>1.179383192614729</v>
      </c>
      <c r="E13" s="24">
        <v>0.43252217642938084</v>
      </c>
      <c r="F13" s="41">
        <v>426203.75276</v>
      </c>
      <c r="G13" s="41">
        <v>357627.49283</v>
      </c>
      <c r="H13" s="24">
        <v>-16.090017857870915</v>
      </c>
      <c r="I13" s="24">
        <v>0.3406557868480519</v>
      </c>
      <c r="J13" s="45">
        <v>881593.37401</v>
      </c>
      <c r="K13" s="45">
        <v>841930.02083</v>
      </c>
      <c r="L13" s="60">
        <v>-4.499053004401333</v>
      </c>
      <c r="M13" s="61">
        <v>0.42187768944123477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6061.07266</v>
      </c>
      <c r="C14" s="4">
        <v>10992.19393</v>
      </c>
      <c r="D14" s="24">
        <v>81.35723735078932</v>
      </c>
      <c r="E14" s="24">
        <v>0.055591256483848446</v>
      </c>
      <c r="F14" s="41">
        <v>56006.48548</v>
      </c>
      <c r="G14" s="41">
        <v>86654.51919</v>
      </c>
      <c r="H14" s="24">
        <v>54.72229411885604</v>
      </c>
      <c r="I14" s="24">
        <v>0.08254220945099777</v>
      </c>
      <c r="J14" s="45">
        <v>98591.90295</v>
      </c>
      <c r="K14" s="45">
        <v>136755.58417</v>
      </c>
      <c r="L14" s="60">
        <v>38.70873781526902</v>
      </c>
      <c r="M14" s="61">
        <v>0.0685260395049808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183353.03678</v>
      </c>
      <c r="C15" s="11">
        <v>314098.0154</v>
      </c>
      <c r="D15" s="23">
        <v>71.307779198049</v>
      </c>
      <c r="E15" s="23">
        <v>1.5885002981537808</v>
      </c>
      <c r="F15" s="40">
        <v>1127676.83725</v>
      </c>
      <c r="G15" s="40">
        <v>1533967.63643</v>
      </c>
      <c r="H15" s="23">
        <v>36.029009886449174</v>
      </c>
      <c r="I15" s="23">
        <v>1.4611710862953904</v>
      </c>
      <c r="J15" s="44">
        <v>2346653.11069</v>
      </c>
      <c r="K15" s="44">
        <v>2856173.65839</v>
      </c>
      <c r="L15" s="58">
        <v>21.712648766829567</v>
      </c>
      <c r="M15" s="59">
        <v>1.4311830126411336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183353.03678</v>
      </c>
      <c r="C16" s="4">
        <v>314098.0154</v>
      </c>
      <c r="D16" s="24">
        <v>71.307779198049</v>
      </c>
      <c r="E16" s="24">
        <v>1.5885002981537808</v>
      </c>
      <c r="F16" s="41">
        <v>1127676.83725</v>
      </c>
      <c r="G16" s="41">
        <v>1533967.63643</v>
      </c>
      <c r="H16" s="24">
        <v>36.029009886449174</v>
      </c>
      <c r="I16" s="24">
        <v>1.4611710862953904</v>
      </c>
      <c r="J16" s="45">
        <v>2346653.11069</v>
      </c>
      <c r="K16" s="45">
        <v>2856173.65839</v>
      </c>
      <c r="L16" s="60">
        <v>21.712648766829567</v>
      </c>
      <c r="M16" s="61">
        <v>1.4311830126411336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458876.29533</v>
      </c>
      <c r="C17" s="11">
        <v>614376.41073</v>
      </c>
      <c r="D17" s="23">
        <v>33.887153680094194</v>
      </c>
      <c r="E17" s="23">
        <v>3.1071100859405645</v>
      </c>
      <c r="F17" s="40">
        <v>2490089.61244</v>
      </c>
      <c r="G17" s="40">
        <v>3214154.11004</v>
      </c>
      <c r="H17" s="23">
        <v>29.07784900522118</v>
      </c>
      <c r="I17" s="23">
        <v>3.06162199315882</v>
      </c>
      <c r="J17" s="44">
        <v>5392968.07246</v>
      </c>
      <c r="K17" s="44">
        <v>6288368.25661</v>
      </c>
      <c r="L17" s="58">
        <v>16.603105601950332</v>
      </c>
      <c r="M17" s="59">
        <v>3.1510009202889586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458876.29533</v>
      </c>
      <c r="C18" s="4">
        <v>614376.41073</v>
      </c>
      <c r="D18" s="24">
        <v>33.887153680094194</v>
      </c>
      <c r="E18" s="24">
        <v>3.1071100859405645</v>
      </c>
      <c r="F18" s="41">
        <v>2490089.61244</v>
      </c>
      <c r="G18" s="41">
        <v>3214154.11004</v>
      </c>
      <c r="H18" s="24">
        <v>29.07784900522118</v>
      </c>
      <c r="I18" s="24">
        <v>3.06162199315882</v>
      </c>
      <c r="J18" s="45">
        <v>5392968.07246</v>
      </c>
      <c r="K18" s="45">
        <v>6288368.25661</v>
      </c>
      <c r="L18" s="60">
        <v>16.603105601950332</v>
      </c>
      <c r="M18" s="61">
        <v>3.1510009202889586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10209223.40671</v>
      </c>
      <c r="C19" s="11">
        <v>15276638.694299998</v>
      </c>
      <c r="D19" s="23">
        <v>49.63565871483862</v>
      </c>
      <c r="E19" s="23">
        <v>77.2591481986267</v>
      </c>
      <c r="F19" s="40">
        <v>55734641.083639994</v>
      </c>
      <c r="G19" s="40">
        <v>79183952.66452</v>
      </c>
      <c r="H19" s="23">
        <v>42.073136428186615</v>
      </c>
      <c r="I19" s="23">
        <v>75.42616896484915</v>
      </c>
      <c r="J19" s="44">
        <v>125986632.36174</v>
      </c>
      <c r="K19" s="44">
        <v>150985969.76485002</v>
      </c>
      <c r="L19" s="58">
        <v>19.842849145558954</v>
      </c>
      <c r="M19" s="59">
        <v>75.65665849478087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849571.7618399999</v>
      </c>
      <c r="C20" s="11">
        <v>1351722.58973</v>
      </c>
      <c r="D20" s="23">
        <v>59.10634633176169</v>
      </c>
      <c r="E20" s="23">
        <v>6.836120037475747</v>
      </c>
      <c r="F20" s="40">
        <v>4808659.488369999</v>
      </c>
      <c r="G20" s="40">
        <v>7277123.26084</v>
      </c>
      <c r="H20" s="23">
        <v>51.33371947920439</v>
      </c>
      <c r="I20" s="23">
        <v>6.931777338466855</v>
      </c>
      <c r="J20" s="44">
        <v>10891753.19435</v>
      </c>
      <c r="K20" s="44">
        <v>13687226.77218</v>
      </c>
      <c r="L20" s="58">
        <v>25.665965138469417</v>
      </c>
      <c r="M20" s="59">
        <v>6.858450776957678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553302.64203</v>
      </c>
      <c r="C21" s="4">
        <v>900613.37867</v>
      </c>
      <c r="D21" s="24">
        <v>62.770482238392944</v>
      </c>
      <c r="E21" s="24">
        <v>4.554707608440938</v>
      </c>
      <c r="F21" s="41">
        <v>3131544.13678</v>
      </c>
      <c r="G21" s="41">
        <v>4866419.25063</v>
      </c>
      <c r="H21" s="24">
        <v>55.399989208961934</v>
      </c>
      <c r="I21" s="24">
        <v>4.635476612375271</v>
      </c>
      <c r="J21" s="45">
        <v>7021006.50087</v>
      </c>
      <c r="K21" s="45">
        <v>9018513.47749</v>
      </c>
      <c r="L21" s="60">
        <v>28.45043622125235</v>
      </c>
      <c r="M21" s="61">
        <v>4.51903309532462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101137.99194</v>
      </c>
      <c r="C22" s="4">
        <v>153108.44535</v>
      </c>
      <c r="D22" s="24">
        <v>51.385688417495366</v>
      </c>
      <c r="E22" s="24">
        <v>0.774321387477117</v>
      </c>
      <c r="F22" s="41">
        <v>631120.02948</v>
      </c>
      <c r="G22" s="41">
        <v>793286.71615</v>
      </c>
      <c r="H22" s="24">
        <v>25.695062602214396</v>
      </c>
      <c r="I22" s="24">
        <v>0.7556402007790948</v>
      </c>
      <c r="J22" s="45">
        <v>1465536.42689</v>
      </c>
      <c r="K22" s="45">
        <v>1493883.74141</v>
      </c>
      <c r="L22" s="60">
        <v>1.934262021733268</v>
      </c>
      <c r="M22" s="61">
        <v>0.7485612883818681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195131.12787</v>
      </c>
      <c r="C23" s="4">
        <v>298000.76571</v>
      </c>
      <c r="D23" s="24">
        <v>52.71821003798721</v>
      </c>
      <c r="E23" s="24">
        <v>1.5070910415576921</v>
      </c>
      <c r="F23" s="41">
        <v>1045995.32211</v>
      </c>
      <c r="G23" s="41">
        <v>1617417.29406</v>
      </c>
      <c r="H23" s="24">
        <v>54.629495932861126</v>
      </c>
      <c r="I23" s="24">
        <v>1.5406605253124892</v>
      </c>
      <c r="J23" s="45">
        <v>2405210.26659</v>
      </c>
      <c r="K23" s="45">
        <v>3174829.55328</v>
      </c>
      <c r="L23" s="60">
        <v>31.998004389908573</v>
      </c>
      <c r="M23" s="61">
        <v>1.5908563932511908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1422581.66733</v>
      </c>
      <c r="C24" s="11">
        <v>2370391.2499</v>
      </c>
      <c r="D24" s="23">
        <v>66.6260225572086</v>
      </c>
      <c r="E24" s="23">
        <v>11.987873283478452</v>
      </c>
      <c r="F24" s="40">
        <v>8537322.12926</v>
      </c>
      <c r="G24" s="40">
        <v>11963625.6304</v>
      </c>
      <c r="H24" s="23">
        <v>40.1332343943895</v>
      </c>
      <c r="I24" s="23">
        <v>11.395875273539811</v>
      </c>
      <c r="J24" s="46">
        <v>19113008.24845</v>
      </c>
      <c r="K24" s="46">
        <v>21683122.3691</v>
      </c>
      <c r="L24" s="62">
        <v>13.446936700079268</v>
      </c>
      <c r="M24" s="63">
        <v>10.865066381561563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1422581.66733</v>
      </c>
      <c r="C25" s="4">
        <v>2370391.2499</v>
      </c>
      <c r="D25" s="24">
        <v>66.6260225572086</v>
      </c>
      <c r="E25" s="24">
        <v>11.987873283478452</v>
      </c>
      <c r="F25" s="41">
        <v>8537322.12926</v>
      </c>
      <c r="G25" s="41">
        <v>11963625.6304</v>
      </c>
      <c r="H25" s="24">
        <v>40.1332343943895</v>
      </c>
      <c r="I25" s="24">
        <v>11.395875273539811</v>
      </c>
      <c r="J25" s="45">
        <v>19113008.24845</v>
      </c>
      <c r="K25" s="45">
        <v>21683122.3691</v>
      </c>
      <c r="L25" s="60">
        <v>13.446936700079268</v>
      </c>
      <c r="M25" s="61">
        <v>10.865066381561563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7937069.97754</v>
      </c>
      <c r="C26" s="11">
        <v>11554524.854669997</v>
      </c>
      <c r="D26" s="23">
        <v>45.57670383865236</v>
      </c>
      <c r="E26" s="23">
        <v>58.4351548776725</v>
      </c>
      <c r="F26" s="40">
        <v>42388659.46601</v>
      </c>
      <c r="G26" s="40">
        <v>59943203.77328</v>
      </c>
      <c r="H26" s="23">
        <v>41.41330376665105</v>
      </c>
      <c r="I26" s="23">
        <v>57.09851635284249</v>
      </c>
      <c r="J26" s="44">
        <v>95981870.91894</v>
      </c>
      <c r="K26" s="44">
        <v>115615620.62357001</v>
      </c>
      <c r="L26" s="58">
        <v>20.45568555463083</v>
      </c>
      <c r="M26" s="59">
        <v>57.93314133626162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1348587.81259</v>
      </c>
      <c r="C27" s="4">
        <v>1808054.09935</v>
      </c>
      <c r="D27" s="24">
        <v>34.07017937360582</v>
      </c>
      <c r="E27" s="24">
        <v>9.143943403265581</v>
      </c>
      <c r="F27" s="41">
        <v>6974844.84011</v>
      </c>
      <c r="G27" s="41">
        <v>9437202.28453</v>
      </c>
      <c r="H27" s="24">
        <v>35.30340101990235</v>
      </c>
      <c r="I27" s="24">
        <v>8.989346832484687</v>
      </c>
      <c r="J27" s="45">
        <v>15958976.19193</v>
      </c>
      <c r="K27" s="45">
        <v>19581339.35456</v>
      </c>
      <c r="L27" s="60">
        <v>22.697967081758826</v>
      </c>
      <c r="M27" s="61">
        <v>9.811896474391798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2014180.9913</v>
      </c>
      <c r="C28" s="4">
        <v>2352247.95984</v>
      </c>
      <c r="D28" s="24">
        <v>16.784339143316192</v>
      </c>
      <c r="E28" s="24">
        <v>11.896116506113598</v>
      </c>
      <c r="F28" s="41">
        <v>10789542.25424</v>
      </c>
      <c r="G28" s="41">
        <v>14382801.58081</v>
      </c>
      <c r="H28" s="24">
        <v>33.30316747365203</v>
      </c>
      <c r="I28" s="24">
        <v>13.700245892223048</v>
      </c>
      <c r="J28" s="45">
        <v>26062343.09511</v>
      </c>
      <c r="K28" s="45">
        <v>29138612.67756</v>
      </c>
      <c r="L28" s="60">
        <v>11.803503511651622</v>
      </c>
      <c r="M28" s="61">
        <v>14.600893525347086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88349.36117</v>
      </c>
      <c r="C29" s="4">
        <v>277380.44821</v>
      </c>
      <c r="D29" s="24">
        <v>213.95863482959467</v>
      </c>
      <c r="E29" s="24">
        <v>1.4028070954937157</v>
      </c>
      <c r="F29" s="41">
        <v>500575.11902</v>
      </c>
      <c r="G29" s="41">
        <v>734472.71153</v>
      </c>
      <c r="H29" s="24">
        <v>46.7257727407452</v>
      </c>
      <c r="I29" s="24">
        <v>0.6996172958761012</v>
      </c>
      <c r="J29" s="45">
        <v>1051620.77633</v>
      </c>
      <c r="K29" s="45">
        <v>1608903.94741</v>
      </c>
      <c r="L29" s="60">
        <v>52.99278823920114</v>
      </c>
      <c r="M29" s="61">
        <v>0.8061960769578805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901077.70648</v>
      </c>
      <c r="C30" s="4">
        <v>1307455.95324</v>
      </c>
      <c r="D30" s="24">
        <v>45.09913449612347</v>
      </c>
      <c r="E30" s="24">
        <v>6.612248628504629</v>
      </c>
      <c r="F30" s="41">
        <v>4703333.56286</v>
      </c>
      <c r="G30" s="41">
        <v>6880115.54602</v>
      </c>
      <c r="H30" s="24">
        <v>46.28168413035847</v>
      </c>
      <c r="I30" s="24">
        <v>6.553610172384233</v>
      </c>
      <c r="J30" s="45">
        <v>10566503.99607</v>
      </c>
      <c r="K30" s="45">
        <v>13224974.50533</v>
      </c>
      <c r="L30" s="60">
        <v>25.159414222989607</v>
      </c>
      <c r="M30" s="61">
        <v>6.626823547315243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585130.64616</v>
      </c>
      <c r="C31" s="4">
        <v>828684.81292</v>
      </c>
      <c r="D31" s="24">
        <v>41.62389516911439</v>
      </c>
      <c r="E31" s="24">
        <v>4.190940432153174</v>
      </c>
      <c r="F31" s="41">
        <v>3353910.23636</v>
      </c>
      <c r="G31" s="41">
        <v>4505770.20912</v>
      </c>
      <c r="H31" s="24">
        <v>34.343792516346944</v>
      </c>
      <c r="I31" s="24">
        <v>4.291942668607739</v>
      </c>
      <c r="J31" s="45">
        <v>7389956.40508</v>
      </c>
      <c r="K31" s="45">
        <v>8691261.30109</v>
      </c>
      <c r="L31" s="60">
        <v>17.609101118857183</v>
      </c>
      <c r="M31" s="61">
        <v>4.355052255315917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676126.49989</v>
      </c>
      <c r="C32" s="4">
        <v>1127261.13526</v>
      </c>
      <c r="D32" s="24">
        <v>66.72340685410137</v>
      </c>
      <c r="E32" s="24">
        <v>5.7009422589865855</v>
      </c>
      <c r="F32" s="41">
        <v>3754224.77488</v>
      </c>
      <c r="G32" s="41">
        <v>5685240.90116</v>
      </c>
      <c r="H32" s="24">
        <v>51.43581543653637</v>
      </c>
      <c r="I32" s="24">
        <v>5.415439952000592</v>
      </c>
      <c r="J32" s="45">
        <v>7806154.19868</v>
      </c>
      <c r="K32" s="45">
        <v>10183637.22807</v>
      </c>
      <c r="L32" s="60">
        <v>30.456521468561636</v>
      </c>
      <c r="M32" s="61">
        <v>5.1028580019637975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1119137.22628</v>
      </c>
      <c r="C33" s="4">
        <v>2025836.58999</v>
      </c>
      <c r="D33" s="24">
        <v>81.01771100259606</v>
      </c>
      <c r="E33" s="24">
        <v>10.245343394200743</v>
      </c>
      <c r="F33" s="41">
        <v>5943587.95262</v>
      </c>
      <c r="G33" s="41">
        <v>9208551.93499</v>
      </c>
      <c r="H33" s="24">
        <v>54.932542571878116</v>
      </c>
      <c r="I33" s="24">
        <v>8.771547400681335</v>
      </c>
      <c r="J33" s="45">
        <v>12595626.9077</v>
      </c>
      <c r="K33" s="45">
        <v>15868189.90238</v>
      </c>
      <c r="L33" s="60">
        <v>25.981739683631044</v>
      </c>
      <c r="M33" s="61">
        <v>7.951296575731116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322827.06706</v>
      </c>
      <c r="C34" s="4">
        <v>426994.40077</v>
      </c>
      <c r="D34" s="24">
        <v>32.26722426302616</v>
      </c>
      <c r="E34" s="24">
        <v>2.1594556465737544</v>
      </c>
      <c r="F34" s="41">
        <v>1717694.74111</v>
      </c>
      <c r="G34" s="41">
        <v>2224996.76806</v>
      </c>
      <c r="H34" s="24">
        <v>29.533887180802214</v>
      </c>
      <c r="I34" s="24">
        <v>2.1194064772815184</v>
      </c>
      <c r="J34" s="45">
        <v>3496883.70366</v>
      </c>
      <c r="K34" s="45">
        <v>4264788.57208</v>
      </c>
      <c r="L34" s="60">
        <v>21.959691356514817</v>
      </c>
      <c r="M34" s="61">
        <v>2.1370174530310355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346434.36123</v>
      </c>
      <c r="C35" s="4">
        <v>591734.464</v>
      </c>
      <c r="D35" s="24">
        <v>70.80709370140792</v>
      </c>
      <c r="E35" s="24">
        <v>2.992602074530229</v>
      </c>
      <c r="F35" s="41">
        <v>1616429.56258</v>
      </c>
      <c r="G35" s="41">
        <v>2460776.65638</v>
      </c>
      <c r="H35" s="24">
        <v>52.23531623934971</v>
      </c>
      <c r="I35" s="24">
        <v>2.3439971057676114</v>
      </c>
      <c r="J35" s="45">
        <v>4070029.10623</v>
      </c>
      <c r="K35" s="45">
        <v>4622903.28463</v>
      </c>
      <c r="L35" s="60">
        <v>13.584035002445418</v>
      </c>
      <c r="M35" s="61">
        <v>2.316463017089395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167255.90655</v>
      </c>
      <c r="C36" s="11">
        <v>221791.03887</v>
      </c>
      <c r="D36" s="23">
        <v>32.60580355271165</v>
      </c>
      <c r="E36" s="23">
        <v>1.1216725802108707</v>
      </c>
      <c r="F36" s="40">
        <v>922527.65669</v>
      </c>
      <c r="G36" s="40">
        <v>1341847.86006</v>
      </c>
      <c r="H36" s="23">
        <v>45.45340189306712</v>
      </c>
      <c r="I36" s="23">
        <v>1.278168618922155</v>
      </c>
      <c r="J36" s="44">
        <v>2395260.16273</v>
      </c>
      <c r="K36" s="44">
        <v>2698341.08315</v>
      </c>
      <c r="L36" s="58">
        <v>12.653361214614915</v>
      </c>
      <c r="M36" s="59">
        <v>1.3520956294698236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359616.86741</v>
      </c>
      <c r="C37" s="4">
        <v>574860.55836</v>
      </c>
      <c r="D37" s="24">
        <v>59.85361379186928</v>
      </c>
      <c r="E37" s="24">
        <v>2.907265005125241</v>
      </c>
      <c r="F37" s="41">
        <v>2068940.41002</v>
      </c>
      <c r="G37" s="41">
        <v>3014643.5955</v>
      </c>
      <c r="H37" s="24">
        <v>45.70954199066844</v>
      </c>
      <c r="I37" s="24">
        <v>2.871579525290192</v>
      </c>
      <c r="J37" s="45">
        <v>4482447.38765</v>
      </c>
      <c r="K37" s="45">
        <v>5608526.19193</v>
      </c>
      <c r="L37" s="60">
        <v>25.121963670618026</v>
      </c>
      <c r="M37" s="61">
        <v>2.8103429174428185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8345.53142</v>
      </c>
      <c r="C38" s="4">
        <v>12223.39386</v>
      </c>
      <c r="D38" s="24">
        <v>46.46633323681143</v>
      </c>
      <c r="E38" s="24">
        <v>0.06181785251439413</v>
      </c>
      <c r="F38" s="41">
        <v>43048.35552</v>
      </c>
      <c r="G38" s="41">
        <v>66783.72512</v>
      </c>
      <c r="H38" s="24">
        <v>55.13653033499201</v>
      </c>
      <c r="I38" s="24">
        <v>0.06361441132327056</v>
      </c>
      <c r="J38" s="45">
        <v>106068.98777</v>
      </c>
      <c r="K38" s="45">
        <v>124142.57538</v>
      </c>
      <c r="L38" s="60">
        <v>17.039464588076164</v>
      </c>
      <c r="M38" s="61">
        <v>0.062205862205706654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312612.1303</v>
      </c>
      <c r="C39" s="4">
        <v>497554.75402</v>
      </c>
      <c r="D39" s="24">
        <v>59.16041183127434</v>
      </c>
      <c r="E39" s="24">
        <v>2.516303307749588</v>
      </c>
      <c r="F39" s="41">
        <v>1849689.66806</v>
      </c>
      <c r="G39" s="41">
        <v>2817235.92032</v>
      </c>
      <c r="H39" s="24">
        <v>52.30857202520822</v>
      </c>
      <c r="I39" s="24">
        <v>2.683540103639088</v>
      </c>
      <c r="J39" s="45">
        <v>4031593.78095</v>
      </c>
      <c r="K39" s="45">
        <v>5237405.48267</v>
      </c>
      <c r="L39" s="60">
        <v>29.90905749030756</v>
      </c>
      <c r="M39" s="61">
        <v>2.624380256113731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312612.1303</v>
      </c>
      <c r="C40" s="11">
        <v>497554.75402</v>
      </c>
      <c r="D40" s="23">
        <v>59.16041183127434</v>
      </c>
      <c r="E40" s="23">
        <v>2.516303307749588</v>
      </c>
      <c r="F40" s="40">
        <v>1849689.66806</v>
      </c>
      <c r="G40" s="40">
        <v>2817235.92032</v>
      </c>
      <c r="H40" s="23">
        <v>52.30857202520822</v>
      </c>
      <c r="I40" s="23">
        <v>2.683540103639088</v>
      </c>
      <c r="J40" s="44">
        <v>4031593.78095</v>
      </c>
      <c r="K40" s="44">
        <v>5237405.48267</v>
      </c>
      <c r="L40" s="58">
        <v>29.90905749030756</v>
      </c>
      <c r="M40" s="59">
        <v>2.624380256113731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57</v>
      </c>
      <c r="B41" s="36">
        <v>12431827.339680001</v>
      </c>
      <c r="C41" s="37">
        <v>18338916.91005</v>
      </c>
      <c r="D41" s="38">
        <v>47.515859165093985</v>
      </c>
      <c r="E41" s="39">
        <v>92.74612875962744</v>
      </c>
      <c r="F41" s="37">
        <v>68846812.87033999</v>
      </c>
      <c r="G41" s="37">
        <v>95617730.60171</v>
      </c>
      <c r="H41" s="38">
        <v>38.88475967912705</v>
      </c>
      <c r="I41" s="39">
        <v>91.08005930135295</v>
      </c>
      <c r="J41" s="37">
        <v>153712662.74757</v>
      </c>
      <c r="K41" s="37">
        <v>182923087.87042004</v>
      </c>
      <c r="L41" s="64">
        <v>19.003265313814758</v>
      </c>
      <c r="M41" s="65">
        <v>91.65983840337596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9" t="s">
        <v>64</v>
      </c>
      <c r="B42" s="47">
        <v>1028536.0583199989</v>
      </c>
      <c r="C42" s="32">
        <v>1434325.5479499996</v>
      </c>
      <c r="D42" s="33">
        <v>39.453112639805106</v>
      </c>
      <c r="E42" s="33">
        <v>7.2538712403725665</v>
      </c>
      <c r="F42" s="42">
        <v>6212458.123660013</v>
      </c>
      <c r="G42" s="42">
        <v>9364338.289289996</v>
      </c>
      <c r="H42" s="34">
        <v>50.734831573771345</v>
      </c>
      <c r="I42" s="34">
        <v>8.919940698647052</v>
      </c>
      <c r="J42" s="42">
        <v>13815219.694429964</v>
      </c>
      <c r="K42" s="42">
        <v>16644237.423579961</v>
      </c>
      <c r="L42" s="34">
        <v>20.477544271631118</v>
      </c>
      <c r="M42" s="66">
        <v>8.34016159662404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3" t="s">
        <v>56</v>
      </c>
      <c r="B43" s="54">
        <v>13460363.398</v>
      </c>
      <c r="C43" s="54">
        <v>19773242.458</v>
      </c>
      <c r="D43" s="55">
        <v>46.89976691816505</v>
      </c>
      <c r="E43" s="56">
        <v>100</v>
      </c>
      <c r="F43" s="57">
        <v>75059270.994</v>
      </c>
      <c r="G43" s="57">
        <v>104982068.891</v>
      </c>
      <c r="H43" s="55">
        <v>39.86555891195896</v>
      </c>
      <c r="I43" s="56">
        <v>100</v>
      </c>
      <c r="J43" s="57">
        <v>167527882.44199997</v>
      </c>
      <c r="K43" s="57">
        <v>199567325.294</v>
      </c>
      <c r="L43" s="55">
        <v>19.12484201732356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5.5" customHeight="1" thickBot="1">
      <c r="A2" s="95" t="s">
        <v>30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5" customFormat="1" ht="32.25" customHeight="1">
      <c r="A3" s="96" t="s">
        <v>31</v>
      </c>
      <c r="B3" s="90" t="s">
        <v>65</v>
      </c>
      <c r="C3" s="90"/>
      <c r="D3" s="90"/>
      <c r="E3" s="90"/>
      <c r="F3" s="90" t="s">
        <v>66</v>
      </c>
      <c r="G3" s="90"/>
      <c r="H3" s="90"/>
      <c r="I3" s="90"/>
      <c r="J3" s="90" t="s">
        <v>55</v>
      </c>
      <c r="K3" s="90"/>
      <c r="L3" s="90"/>
      <c r="M3" s="91"/>
    </row>
    <row r="4" spans="1:13" ht="37.5" customHeight="1">
      <c r="A4" s="97"/>
      <c r="B4" s="48">
        <v>2020</v>
      </c>
      <c r="C4" s="48">
        <v>2021</v>
      </c>
      <c r="D4" s="49" t="s">
        <v>60</v>
      </c>
      <c r="E4" s="49" t="s">
        <v>59</v>
      </c>
      <c r="F4" s="48">
        <v>2020</v>
      </c>
      <c r="G4" s="48">
        <v>2021</v>
      </c>
      <c r="H4" s="49" t="s">
        <v>60</v>
      </c>
      <c r="I4" s="49" t="s">
        <v>59</v>
      </c>
      <c r="J4" s="50" t="s">
        <v>58</v>
      </c>
      <c r="K4" s="50" t="s">
        <v>61</v>
      </c>
      <c r="L4" s="51" t="s">
        <v>62</v>
      </c>
      <c r="M4" s="52" t="s">
        <v>63</v>
      </c>
    </row>
    <row r="5" spans="1:13" ht="30" customHeight="1">
      <c r="A5" s="21" t="s">
        <v>32</v>
      </c>
      <c r="B5" s="6">
        <v>892826.22023</v>
      </c>
      <c r="C5" s="6">
        <v>1397997.56108</v>
      </c>
      <c r="D5" s="7">
        <v>56.58114976953335</v>
      </c>
      <c r="E5" s="16">
        <v>7.623119554644342</v>
      </c>
      <c r="F5" s="6">
        <v>5241599.54334</v>
      </c>
      <c r="G5" s="6">
        <v>7321855.89126</v>
      </c>
      <c r="H5" s="7">
        <v>39.687433782750205</v>
      </c>
      <c r="I5" s="16">
        <v>7.6574248784033125</v>
      </c>
      <c r="J5" s="13">
        <v>12001370.27409</v>
      </c>
      <c r="K5" s="13">
        <v>13267506.57274</v>
      </c>
      <c r="L5" s="14">
        <v>10.549931130643369</v>
      </c>
      <c r="M5" s="15">
        <v>7.253051939588132</v>
      </c>
    </row>
    <row r="6" spans="1:13" ht="30" customHeight="1">
      <c r="A6" s="21" t="s">
        <v>53</v>
      </c>
      <c r="B6" s="6">
        <v>170887.15897</v>
      </c>
      <c r="C6" s="6">
        <v>255176.50086</v>
      </c>
      <c r="D6" s="7">
        <v>49.324561539932546</v>
      </c>
      <c r="E6" s="16">
        <v>1.3914480452232127</v>
      </c>
      <c r="F6" s="6">
        <v>904302.36202</v>
      </c>
      <c r="G6" s="6">
        <v>1291759.31353</v>
      </c>
      <c r="H6" s="7">
        <v>42.84595150724938</v>
      </c>
      <c r="I6" s="16">
        <v>1.3509621127808888</v>
      </c>
      <c r="J6" s="13">
        <v>1789444.56859</v>
      </c>
      <c r="K6" s="13">
        <v>2308563.04867</v>
      </c>
      <c r="L6" s="14">
        <v>29.01003412969877</v>
      </c>
      <c r="M6" s="15">
        <v>1.262040279084591</v>
      </c>
    </row>
    <row r="7" spans="1:13" ht="30" customHeight="1">
      <c r="A7" s="21" t="s">
        <v>33</v>
      </c>
      <c r="B7" s="6">
        <v>164658.49307</v>
      </c>
      <c r="C7" s="6">
        <v>232171.41188</v>
      </c>
      <c r="D7" s="7">
        <v>41.00178348000474</v>
      </c>
      <c r="E7" s="16">
        <v>1.2660039467912445</v>
      </c>
      <c r="F7" s="6">
        <v>840999.51841</v>
      </c>
      <c r="G7" s="6">
        <v>1285381.82397</v>
      </c>
      <c r="H7" s="7">
        <v>52.83978121654012</v>
      </c>
      <c r="I7" s="16">
        <v>1.3442923356173153</v>
      </c>
      <c r="J7" s="13">
        <v>1815732.83044</v>
      </c>
      <c r="K7" s="13">
        <v>2512620.80673</v>
      </c>
      <c r="L7" s="14">
        <v>38.380535098939944</v>
      </c>
      <c r="M7" s="15">
        <v>1.3735941350989567</v>
      </c>
    </row>
    <row r="8" spans="1:13" ht="30" customHeight="1">
      <c r="A8" s="21" t="s">
        <v>34</v>
      </c>
      <c r="B8" s="6">
        <v>182303.0362</v>
      </c>
      <c r="C8" s="6">
        <v>314606.97864</v>
      </c>
      <c r="D8" s="7">
        <v>72.57363629141794</v>
      </c>
      <c r="E8" s="16">
        <v>1.7155155900596866</v>
      </c>
      <c r="F8" s="6">
        <v>1007440.87601</v>
      </c>
      <c r="G8" s="6">
        <v>1565325.99746</v>
      </c>
      <c r="H8" s="7">
        <v>55.376462751791536</v>
      </c>
      <c r="I8" s="16">
        <v>1.6370666691309301</v>
      </c>
      <c r="J8" s="13">
        <v>2233917.43008</v>
      </c>
      <c r="K8" s="13">
        <v>2957960.23763</v>
      </c>
      <c r="L8" s="14">
        <v>32.41135047341794</v>
      </c>
      <c r="M8" s="15">
        <v>1.6170513367483579</v>
      </c>
    </row>
    <row r="9" spans="1:13" ht="30" customHeight="1">
      <c r="A9" s="21" t="s">
        <v>52</v>
      </c>
      <c r="B9" s="6">
        <v>98987.90284</v>
      </c>
      <c r="C9" s="6">
        <v>137206.24342</v>
      </c>
      <c r="D9" s="7">
        <v>38.60910220693793</v>
      </c>
      <c r="E9" s="16">
        <v>0.7481698297286515</v>
      </c>
      <c r="F9" s="6">
        <v>511993.23427</v>
      </c>
      <c r="G9" s="6">
        <v>698924.93398</v>
      </c>
      <c r="H9" s="7">
        <v>36.51058006196648</v>
      </c>
      <c r="I9" s="16">
        <v>0.7309574590212043</v>
      </c>
      <c r="J9" s="13">
        <v>963308.21612</v>
      </c>
      <c r="K9" s="13">
        <v>1314941.41448</v>
      </c>
      <c r="L9" s="14">
        <v>36.50266783525459</v>
      </c>
      <c r="M9" s="15">
        <v>0.7188493425233916</v>
      </c>
    </row>
    <row r="10" spans="1:13" ht="30" customHeight="1">
      <c r="A10" s="21" t="s">
        <v>35</v>
      </c>
      <c r="B10" s="6">
        <v>1029027.37385</v>
      </c>
      <c r="C10" s="6">
        <v>1550160.23209</v>
      </c>
      <c r="D10" s="7">
        <v>50.64324540660519</v>
      </c>
      <c r="E10" s="16">
        <v>8.452845060007272</v>
      </c>
      <c r="F10" s="6">
        <v>5875503.42685</v>
      </c>
      <c r="G10" s="6">
        <v>7646470.78556</v>
      </c>
      <c r="H10" s="7">
        <v>30.14154243561488</v>
      </c>
      <c r="I10" s="16">
        <v>7.996917242693116</v>
      </c>
      <c r="J10" s="13">
        <v>12676945.85706</v>
      </c>
      <c r="K10" s="13">
        <v>14774651.92164</v>
      </c>
      <c r="L10" s="14">
        <v>16.547408880915523</v>
      </c>
      <c r="M10" s="15">
        <v>8.07697491532952</v>
      </c>
    </row>
    <row r="11" spans="1:13" ht="30" customHeight="1">
      <c r="A11" s="21" t="s">
        <v>36</v>
      </c>
      <c r="B11" s="6">
        <v>757417.74188</v>
      </c>
      <c r="C11" s="6">
        <v>1013494.10083</v>
      </c>
      <c r="D11" s="7">
        <v>33.80913131429802</v>
      </c>
      <c r="E11" s="16">
        <v>5.526466507270066</v>
      </c>
      <c r="F11" s="6">
        <v>3977813.70412</v>
      </c>
      <c r="G11" s="6">
        <v>5470291.84748</v>
      </c>
      <c r="H11" s="7">
        <v>37.520061379802016</v>
      </c>
      <c r="I11" s="16">
        <v>5.72100154757508</v>
      </c>
      <c r="J11" s="13">
        <v>8629502.48702</v>
      </c>
      <c r="K11" s="13">
        <v>10762053.5821</v>
      </c>
      <c r="L11" s="14">
        <v>24.712329572737936</v>
      </c>
      <c r="M11" s="15">
        <v>5.883376290763078</v>
      </c>
    </row>
    <row r="12" spans="1:13" ht="30" customHeight="1">
      <c r="A12" s="21" t="s">
        <v>37</v>
      </c>
      <c r="B12" s="6">
        <v>577321.5009</v>
      </c>
      <c r="C12" s="6">
        <v>985870.4057</v>
      </c>
      <c r="D12" s="7">
        <v>70.7662722006895</v>
      </c>
      <c r="E12" s="16">
        <v>5.375837681884736</v>
      </c>
      <c r="F12" s="6">
        <v>3593833.10476</v>
      </c>
      <c r="G12" s="6">
        <v>4486955.13215</v>
      </c>
      <c r="H12" s="7">
        <v>24.851516510520973</v>
      </c>
      <c r="I12" s="16">
        <v>4.69259739162828</v>
      </c>
      <c r="J12" s="13">
        <v>7608991.88281</v>
      </c>
      <c r="K12" s="13">
        <v>8725677.91876</v>
      </c>
      <c r="L12" s="14">
        <v>14.675873665640019</v>
      </c>
      <c r="M12" s="15">
        <v>4.770134825703982</v>
      </c>
    </row>
    <row r="13" spans="1:13" ht="30" customHeight="1">
      <c r="A13" s="21" t="s">
        <v>38</v>
      </c>
      <c r="B13" s="6">
        <v>3779582.06336</v>
      </c>
      <c r="C13" s="6">
        <v>6113506.68981</v>
      </c>
      <c r="D13" s="7">
        <v>61.750865236543405</v>
      </c>
      <c r="E13" s="16">
        <v>33.336247281101464</v>
      </c>
      <c r="F13" s="6">
        <v>20436839.36318</v>
      </c>
      <c r="G13" s="6">
        <v>30254574.2565</v>
      </c>
      <c r="H13" s="7">
        <v>48.03939943378967</v>
      </c>
      <c r="I13" s="16">
        <v>31.641175821797773</v>
      </c>
      <c r="J13" s="13">
        <v>44814927.29821</v>
      </c>
      <c r="K13" s="13">
        <v>55331451.19062</v>
      </c>
      <c r="L13" s="14">
        <v>23.466564661436028</v>
      </c>
      <c r="M13" s="15">
        <v>30.24847865558446</v>
      </c>
    </row>
    <row r="14" spans="1:13" ht="30" customHeight="1">
      <c r="A14" s="21" t="s">
        <v>39</v>
      </c>
      <c r="B14" s="6">
        <v>1320226.2605</v>
      </c>
      <c r="C14" s="6">
        <v>1980276.78669</v>
      </c>
      <c r="D14" s="7">
        <v>49.995258080991626</v>
      </c>
      <c r="E14" s="16">
        <v>10.798221053091627</v>
      </c>
      <c r="F14" s="6">
        <v>7432944.85185</v>
      </c>
      <c r="G14" s="6">
        <v>10468793.85074</v>
      </c>
      <c r="H14" s="7">
        <v>40.84315247050975</v>
      </c>
      <c r="I14" s="16">
        <v>10.948590585512996</v>
      </c>
      <c r="J14" s="13">
        <v>17327959.58228</v>
      </c>
      <c r="K14" s="13">
        <v>20965558.61563</v>
      </c>
      <c r="L14" s="14">
        <v>20.99265649874842</v>
      </c>
      <c r="M14" s="15">
        <v>11.46140646307135</v>
      </c>
    </row>
    <row r="15" spans="1:13" ht="30" customHeight="1">
      <c r="A15" s="21" t="s">
        <v>40</v>
      </c>
      <c r="B15" s="6">
        <v>101412.23092</v>
      </c>
      <c r="C15" s="6">
        <v>124160.20075</v>
      </c>
      <c r="D15" s="7">
        <v>22.43118963426113</v>
      </c>
      <c r="E15" s="16">
        <v>0.6770312628547781</v>
      </c>
      <c r="F15" s="6">
        <v>739440.9731</v>
      </c>
      <c r="G15" s="6">
        <v>862351.4674</v>
      </c>
      <c r="H15" s="7">
        <v>16.62208327254513</v>
      </c>
      <c r="I15" s="16">
        <v>0.9018740164332847</v>
      </c>
      <c r="J15" s="13">
        <v>1556416.57764</v>
      </c>
      <c r="K15" s="13">
        <v>1626848.25394</v>
      </c>
      <c r="L15" s="14">
        <v>4.525245831472429</v>
      </c>
      <c r="M15" s="15">
        <v>0.8893619022506526</v>
      </c>
    </row>
    <row r="16" spans="1:13" ht="30" customHeight="1">
      <c r="A16" s="21" t="s">
        <v>41</v>
      </c>
      <c r="B16" s="6">
        <v>1233799.43272</v>
      </c>
      <c r="C16" s="6">
        <v>1732530.35891</v>
      </c>
      <c r="D16" s="7">
        <v>40.42236630718104</v>
      </c>
      <c r="E16" s="16">
        <v>9.447288339915794</v>
      </c>
      <c r="F16" s="6">
        <v>6986451.94417</v>
      </c>
      <c r="G16" s="6">
        <v>9171483.46215</v>
      </c>
      <c r="H16" s="7">
        <v>31.27526726643197</v>
      </c>
      <c r="I16" s="16">
        <v>9.591822985585457</v>
      </c>
      <c r="J16" s="13">
        <v>15207112.78408</v>
      </c>
      <c r="K16" s="13">
        <v>17731288.80363</v>
      </c>
      <c r="L16" s="14">
        <v>16.59865390222204</v>
      </c>
      <c r="M16" s="15">
        <v>9.69330280286466</v>
      </c>
    </row>
    <row r="17" spans="1:13" ht="30" customHeight="1">
      <c r="A17" s="21" t="s">
        <v>42</v>
      </c>
      <c r="B17" s="6">
        <v>2123377.92424</v>
      </c>
      <c r="C17" s="6">
        <v>2501759.43939</v>
      </c>
      <c r="D17" s="7">
        <v>17.8197913254387</v>
      </c>
      <c r="E17" s="16">
        <v>13.641805847427108</v>
      </c>
      <c r="F17" s="6">
        <v>11297649.96826</v>
      </c>
      <c r="G17" s="6">
        <v>15093561.83953</v>
      </c>
      <c r="H17" s="7">
        <v>33.59912797736135</v>
      </c>
      <c r="I17" s="16">
        <v>15.785316953820352</v>
      </c>
      <c r="J17" s="13">
        <v>27087032.95915</v>
      </c>
      <c r="K17" s="13">
        <v>30643965.50385</v>
      </c>
      <c r="L17" s="14">
        <v>13.131495612916394</v>
      </c>
      <c r="M17" s="15">
        <v>16.752377111388878</v>
      </c>
    </row>
    <row r="18" spans="1:13" s="5" customFormat="1" ht="39" customHeight="1" thickBot="1">
      <c r="A18" s="26" t="s">
        <v>29</v>
      </c>
      <c r="B18" s="27">
        <v>12431827.339680001</v>
      </c>
      <c r="C18" s="27">
        <v>18338916.910050005</v>
      </c>
      <c r="D18" s="28">
        <v>47.515859165094014</v>
      </c>
      <c r="E18" s="27">
        <v>100</v>
      </c>
      <c r="F18" s="27">
        <v>68846812.87034</v>
      </c>
      <c r="G18" s="27">
        <v>95617730.60171</v>
      </c>
      <c r="H18" s="28">
        <v>38.884759679127015</v>
      </c>
      <c r="I18" s="27">
        <v>100</v>
      </c>
      <c r="J18" s="29">
        <v>153712662.74757</v>
      </c>
      <c r="K18" s="29">
        <v>182923087.87041998</v>
      </c>
      <c r="L18" s="30">
        <v>19.00326531381472</v>
      </c>
      <c r="M18" s="3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5" customHeight="1">
      <c r="A1" s="98" t="s">
        <v>67</v>
      </c>
      <c r="B1" s="99"/>
      <c r="C1" s="99"/>
      <c r="D1" s="99"/>
      <c r="E1" s="99"/>
      <c r="F1" s="99"/>
      <c r="G1" s="99"/>
      <c r="H1" s="100"/>
    </row>
    <row r="2" spans="1:8" ht="15" customHeight="1">
      <c r="A2" s="101" t="s">
        <v>68</v>
      </c>
      <c r="B2" s="102"/>
      <c r="C2" s="102"/>
      <c r="D2" s="102"/>
      <c r="E2" s="102"/>
      <c r="F2" s="102"/>
      <c r="G2" s="102"/>
      <c r="H2" s="103"/>
    </row>
    <row r="3" spans="1:8" ht="15" customHeight="1">
      <c r="A3" s="101"/>
      <c r="B3" s="102"/>
      <c r="C3" s="102"/>
      <c r="D3" s="102"/>
      <c r="E3" s="102"/>
      <c r="F3" s="102"/>
      <c r="G3" s="102"/>
      <c r="H3" s="103"/>
    </row>
    <row r="4" spans="1:8" ht="15" customHeight="1">
      <c r="A4" s="70" t="s">
        <v>69</v>
      </c>
      <c r="B4" s="71"/>
      <c r="C4" s="71"/>
      <c r="D4" s="72"/>
      <c r="E4" s="72"/>
      <c r="F4" s="72"/>
      <c r="G4" s="72"/>
      <c r="H4" s="73" t="s">
        <v>70</v>
      </c>
    </row>
    <row r="5" spans="1:8" ht="15" customHeight="1">
      <c r="A5" s="74" t="s">
        <v>71</v>
      </c>
      <c r="B5" s="104">
        <v>2019</v>
      </c>
      <c r="C5" s="105"/>
      <c r="D5" s="104">
        <v>2020</v>
      </c>
      <c r="E5" s="106"/>
      <c r="F5" s="104">
        <v>2021</v>
      </c>
      <c r="G5" s="106"/>
      <c r="H5" s="75" t="s">
        <v>72</v>
      </c>
    </row>
    <row r="6" spans="1:8" ht="15" customHeight="1">
      <c r="A6" s="74"/>
      <c r="B6" s="76" t="s">
        <v>70</v>
      </c>
      <c r="C6" s="76" t="s">
        <v>73</v>
      </c>
      <c r="D6" s="76" t="s">
        <v>70</v>
      </c>
      <c r="E6" s="76" t="s">
        <v>73</v>
      </c>
      <c r="F6" s="76" t="s">
        <v>70</v>
      </c>
      <c r="G6" s="76" t="s">
        <v>73</v>
      </c>
      <c r="H6" s="77" t="s">
        <v>74</v>
      </c>
    </row>
    <row r="7" spans="1:8" ht="15" customHeight="1">
      <c r="A7" s="78" t="s">
        <v>75</v>
      </c>
      <c r="B7" s="79">
        <v>196083319.13</v>
      </c>
      <c r="C7" s="79">
        <f>B7</f>
        <v>196083319.13</v>
      </c>
      <c r="D7" s="79">
        <v>205303358.99</v>
      </c>
      <c r="E7" s="79">
        <f>D7</f>
        <v>205303358.99</v>
      </c>
      <c r="F7" s="80">
        <v>219751608.92</v>
      </c>
      <c r="G7" s="79">
        <f>F7</f>
        <v>219751608.92</v>
      </c>
      <c r="H7" s="81">
        <f aca="true" t="shared" si="0" ref="H7:H12">((F7-D7)/D7)*100</f>
        <v>7.037512684195161</v>
      </c>
    </row>
    <row r="8" spans="1:8" ht="15" customHeight="1">
      <c r="A8" s="78" t="s">
        <v>76</v>
      </c>
      <c r="B8" s="79">
        <v>189307401.82</v>
      </c>
      <c r="C8" s="79">
        <f>C7+B8</f>
        <v>385390720.95</v>
      </c>
      <c r="D8" s="79">
        <v>191456411.88</v>
      </c>
      <c r="E8" s="79">
        <f aca="true" t="shared" si="1" ref="E8:E18">E7+D8</f>
        <v>396759770.87</v>
      </c>
      <c r="F8" s="82">
        <v>240512600.57</v>
      </c>
      <c r="G8" s="79">
        <f>G7+F8</f>
        <v>460264209.49</v>
      </c>
      <c r="H8" s="81">
        <f t="shared" si="0"/>
        <v>25.622640792384203</v>
      </c>
    </row>
    <row r="9" spans="1:8" ht="15" customHeight="1">
      <c r="A9" s="78" t="s">
        <v>77</v>
      </c>
      <c r="B9" s="79">
        <v>218115698.84</v>
      </c>
      <c r="C9" s="79">
        <f aca="true" t="shared" si="2" ref="C9:C18">C8+B9</f>
        <v>603506419.79</v>
      </c>
      <c r="D9" s="79">
        <v>181778278.43</v>
      </c>
      <c r="E9" s="79">
        <f t="shared" si="1"/>
        <v>578538049.3</v>
      </c>
      <c r="F9" s="82">
        <v>258847720.86</v>
      </c>
      <c r="G9" s="79">
        <f>G8+F9</f>
        <v>719111930.35</v>
      </c>
      <c r="H9" s="81">
        <f t="shared" si="0"/>
        <v>42.39749825757001</v>
      </c>
    </row>
    <row r="10" spans="1:8" ht="15" customHeight="1">
      <c r="A10" s="78" t="s">
        <v>78</v>
      </c>
      <c r="B10" s="79">
        <v>207157980.89</v>
      </c>
      <c r="C10" s="79">
        <f t="shared" si="2"/>
        <v>810664400.68</v>
      </c>
      <c r="D10" s="79">
        <v>120918949.16</v>
      </c>
      <c r="E10" s="79">
        <f t="shared" si="1"/>
        <v>699456998.4599999</v>
      </c>
      <c r="F10" s="82">
        <v>276881578.95</v>
      </c>
      <c r="G10" s="79">
        <f>G9+F10</f>
        <v>995993509.3</v>
      </c>
      <c r="H10" s="81">
        <f t="shared" si="0"/>
        <v>128.98113229848713</v>
      </c>
    </row>
    <row r="11" spans="1:8" ht="15" customHeight="1">
      <c r="A11" s="78" t="s">
        <v>79</v>
      </c>
      <c r="B11" s="79">
        <v>243589314.94</v>
      </c>
      <c r="C11" s="79">
        <f t="shared" si="2"/>
        <v>1054253715.6199999</v>
      </c>
      <c r="D11" s="79">
        <v>125680841.35</v>
      </c>
      <c r="E11" s="79">
        <f t="shared" si="1"/>
        <v>825137839.81</v>
      </c>
      <c r="F11" s="82">
        <v>254694965.5</v>
      </c>
      <c r="G11" s="79">
        <f>G10+F11</f>
        <v>1250688474.8</v>
      </c>
      <c r="H11" s="81">
        <f t="shared" si="0"/>
        <v>102.6521805266384</v>
      </c>
    </row>
    <row r="12" spans="1:8" ht="15" customHeight="1">
      <c r="A12" s="78" t="s">
        <v>80</v>
      </c>
      <c r="B12" s="79">
        <v>152570149.48</v>
      </c>
      <c r="C12" s="79">
        <f t="shared" si="2"/>
        <v>1206823865.1</v>
      </c>
      <c r="D12" s="79">
        <v>182303036.2</v>
      </c>
      <c r="E12" s="79">
        <f t="shared" si="1"/>
        <v>1007440876.01</v>
      </c>
      <c r="F12" s="82">
        <v>314490995.84</v>
      </c>
      <c r="G12" s="79">
        <f>G11+F12</f>
        <v>1565179470.6399999</v>
      </c>
      <c r="H12" s="81">
        <f t="shared" si="0"/>
        <v>72.51001540916738</v>
      </c>
    </row>
    <row r="13" spans="1:8" ht="15" customHeight="1">
      <c r="A13" s="78" t="s">
        <v>81</v>
      </c>
      <c r="B13" s="79">
        <v>207771114.23</v>
      </c>
      <c r="C13" s="79">
        <f t="shared" si="2"/>
        <v>1414594979.33</v>
      </c>
      <c r="D13" s="79">
        <v>216231881.74</v>
      </c>
      <c r="E13" s="79">
        <f t="shared" si="1"/>
        <v>1223672757.75</v>
      </c>
      <c r="F13" s="82"/>
      <c r="G13" s="79"/>
      <c r="H13" s="81"/>
    </row>
    <row r="14" spans="1:8" ht="15" customHeight="1">
      <c r="A14" s="78" t="s">
        <v>82</v>
      </c>
      <c r="B14" s="79">
        <v>189303620.9</v>
      </c>
      <c r="C14" s="79">
        <f t="shared" si="2"/>
        <v>1603898600.23</v>
      </c>
      <c r="D14" s="79">
        <v>194683039.92</v>
      </c>
      <c r="E14" s="79">
        <f t="shared" si="1"/>
        <v>1418355797.67</v>
      </c>
      <c r="F14" s="82"/>
      <c r="G14" s="79"/>
      <c r="H14" s="81"/>
    </row>
    <row r="15" spans="1:8" ht="15" customHeight="1">
      <c r="A15" s="78" t="s">
        <v>83</v>
      </c>
      <c r="B15" s="83">
        <v>209996823.51</v>
      </c>
      <c r="C15" s="79">
        <f t="shared" si="2"/>
        <v>1813895423.74</v>
      </c>
      <c r="D15" s="79">
        <v>240036180.45</v>
      </c>
      <c r="E15" s="79">
        <f t="shared" si="1"/>
        <v>1658391978.1200001</v>
      </c>
      <c r="F15" s="80"/>
      <c r="G15" s="79"/>
      <c r="H15" s="81"/>
    </row>
    <row r="16" spans="1:8" ht="15" customHeight="1">
      <c r="A16" s="78" t="s">
        <v>84</v>
      </c>
      <c r="B16" s="79">
        <v>209161302.18</v>
      </c>
      <c r="C16" s="79">
        <f t="shared" si="2"/>
        <v>2023056725.92</v>
      </c>
      <c r="D16" s="79">
        <v>251939653.93</v>
      </c>
      <c r="E16" s="79">
        <f t="shared" si="1"/>
        <v>1910331632.0500002</v>
      </c>
      <c r="F16" s="82"/>
      <c r="G16" s="79"/>
      <c r="H16" s="81"/>
    </row>
    <row r="17" spans="1:8" ht="15" customHeight="1">
      <c r="A17" s="78" t="s">
        <v>85</v>
      </c>
      <c r="B17" s="79">
        <v>220648627.83</v>
      </c>
      <c r="C17" s="79">
        <f t="shared" si="2"/>
        <v>2243705353.75</v>
      </c>
      <c r="D17" s="84">
        <v>240407666.67</v>
      </c>
      <c r="E17" s="79">
        <f t="shared" si="1"/>
        <v>2150739298.7200003</v>
      </c>
      <c r="F17" s="82"/>
      <c r="G17" s="79"/>
      <c r="H17" s="81"/>
    </row>
    <row r="18" spans="1:8" ht="15" customHeight="1">
      <c r="A18" s="78" t="s">
        <v>86</v>
      </c>
      <c r="B18" s="79">
        <v>189595065.42</v>
      </c>
      <c r="C18" s="79">
        <f t="shared" si="2"/>
        <v>2433300419.17</v>
      </c>
      <c r="D18" s="79">
        <v>249335817.46</v>
      </c>
      <c r="E18" s="79">
        <f t="shared" si="1"/>
        <v>2400075116.1800003</v>
      </c>
      <c r="F18" s="79"/>
      <c r="G18" s="79"/>
      <c r="H18" s="81"/>
    </row>
    <row r="19" spans="1:8" ht="15" customHeight="1" thickBot="1">
      <c r="A19" s="85" t="s">
        <v>87</v>
      </c>
      <c r="B19" s="86">
        <f>SUM(B7:B18)</f>
        <v>2433300419.17</v>
      </c>
      <c r="C19" s="87"/>
      <c r="D19" s="86">
        <f>SUM(D7:D18)</f>
        <v>2400075116.1800003</v>
      </c>
      <c r="E19" s="88"/>
      <c r="F19" s="86">
        <f>SUM(F7:F18)</f>
        <v>1565179470.6399999</v>
      </c>
      <c r="G19" s="88"/>
      <c r="H19" s="89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2021-07-03T15:05:40Z</cp:lastPrinted>
  <dcterms:created xsi:type="dcterms:W3CDTF">2010-11-12T12:53:26Z</dcterms:created>
  <dcterms:modified xsi:type="dcterms:W3CDTF">2021-07-03T15:11:39Z</dcterms:modified>
  <cp:category/>
  <cp:version/>
  <cp:contentType/>
  <cp:contentStatus/>
</cp:coreProperties>
</file>